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oard\Board Agendas\Board Agenda FY 2021-2022\03. November 2021\Disbursement Report\"/>
    </mc:Choice>
  </mc:AlternateContent>
  <xr:revisionPtr revIDLastSave="0" documentId="13_ncr:1_{86CF1FB8-41A7-409F-B81A-B760A94E1E7C}" xr6:coauthVersionLast="47" xr6:coauthVersionMax="47" xr10:uidLastSave="{00000000-0000-0000-0000-000000000000}"/>
  <bookViews>
    <workbookView xWindow="28680" yWindow="-120" windowWidth="29040" windowHeight="15840" activeTab="1" xr2:uid="{85F304A8-3E2C-4ADB-B3E9-BF69E5D61DF3}"/>
  </bookViews>
  <sheets>
    <sheet name="0. Payroll" sheetId="2" r:id="rId1"/>
    <sheet name="1. ACH" sheetId="11" r:id="rId2"/>
    <sheet name="2. Vendor Pmt" sheetId="3" r:id="rId3"/>
    <sheet name="3. Disbursement Rpt" sheetId="5" r:id="rId4"/>
    <sheet name="4. Pmt over 2k" sheetId="4" r:id="rId5"/>
    <sheet name="5. Pcard rpt" sheetId="6" r:id="rId6"/>
    <sheet name="6. Gas" sheetId="7" r:id="rId7"/>
    <sheet name="7. Check Reg" sheetId="8" r:id="rId8"/>
    <sheet name="8. AP Voids" sheetId="10" r:id="rId9"/>
    <sheet name="9. Fund Sum" sheetId="9" r:id="rId10"/>
  </sheets>
  <definedNames>
    <definedName name="_xlnm.Print_Area" localSheetId="0">'0. Payroll'!$A$1:$J$16</definedName>
    <definedName name="_xlnm.Print_Area" localSheetId="1">'1. ACH'!$A$1:$J$36</definedName>
    <definedName name="_xlnm.Print_Area" localSheetId="3">'3. Disbursement Rpt'!$A$1:$F$60</definedName>
    <definedName name="_xlnm.Print_Area" localSheetId="6">'6. Gas'!$I$3:$M$18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1" l="1"/>
  <c r="E31" i="11"/>
  <c r="C26" i="11"/>
  <c r="C23" i="11"/>
  <c r="C31" i="11" s="1"/>
  <c r="I31" i="11" s="1"/>
  <c r="C15" i="11"/>
  <c r="C11" i="11"/>
  <c r="F176" i="7" l="1"/>
  <c r="K10" i="7"/>
  <c r="E9" i="7"/>
  <c r="M8" i="7"/>
  <c r="L8" i="7"/>
  <c r="L10" i="7" s="1"/>
  <c r="K8" i="7"/>
  <c r="L7" i="7"/>
  <c r="K7" i="7"/>
  <c r="M7" i="7" s="1"/>
  <c r="M10" i="7" s="1"/>
  <c r="E60" i="5" l="1"/>
  <c r="E8" i="5"/>
  <c r="C11" i="2"/>
  <c r="C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Harris County Department of Education</author>
  </authors>
  <commentList>
    <comment ref="C22" authorId="0" shapeId="0" xr:uid="{01B8860A-75C7-443C-AD2D-81720EEAD4B8}">
      <text>
        <r>
          <rPr>
            <b/>
            <sz val="9"/>
            <color indexed="81"/>
            <rFont val="Tahoma"/>
            <family val="2"/>
          </rPr>
          <t xml:space="preserve">Comes from Check Register Tab
(1999- General Fund
Amount: 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1ED8111F-1D4A-469C-9DE1-F75ED274F7CC}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(200-400)
</t>
        </r>
      </text>
    </comment>
    <comment ref="C26" authorId="0" shapeId="0" xr:uid="{1E561A20-9AC8-48A1-8A15-62D9CAC9973A}">
      <text>
        <r>
          <rPr>
            <b/>
            <sz val="9"/>
            <color indexed="81"/>
            <rFont val="Tahoma"/>
            <family val="2"/>
          </rPr>
          <t>comes from Check Register Tab:
Add all accounts from (700)</t>
        </r>
      </text>
    </comment>
    <comment ref="C27" authorId="0" shapeId="0" xr:uid="{AAF905D8-0D03-49B1-888C-E702CFECBDB2}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(800)
</t>
        </r>
      </text>
    </comment>
    <comment ref="E29" authorId="0" shapeId="0" xr:uid="{247FCD63-D105-4FAD-B1E9-BC78A3096052}">
      <text>
        <r>
          <rPr>
            <b/>
            <sz val="9"/>
            <color indexed="81"/>
            <rFont val="Tahoma"/>
            <family val="2"/>
          </rPr>
          <t>Comes from P-Card Report 
(Total Transaction 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 xr:uid="{B1B87962-5B43-437E-B58D-1B381F350960}">
      <text>
        <r>
          <rPr>
            <b/>
            <sz val="9"/>
            <color indexed="81"/>
            <rFont val="Tahoma"/>
            <family val="2"/>
          </rPr>
          <t>comes from Gas Card tab:
Total of summary (TOP 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<sst xmlns="http://schemas.openxmlformats.org/spreadsheetml/2006/main" count="10501" uniqueCount="2561">
  <si>
    <t>Fiscal Year 2021-2022</t>
  </si>
  <si>
    <t>HARRIS COUNTY DEPARTMENT OF EDUCATION</t>
  </si>
  <si>
    <t xml:space="preserve"> </t>
  </si>
  <si>
    <t>Posting Date</t>
  </si>
  <si>
    <t>Payee/Description</t>
  </si>
  <si>
    <r>
      <t xml:space="preserve">Transaction </t>
    </r>
    <r>
      <rPr>
        <u/>
        <sz val="10"/>
        <rFont val="Arial"/>
        <family val="2"/>
      </rPr>
      <t>Amount</t>
    </r>
  </si>
  <si>
    <t>Total WIRE Transfers:</t>
  </si>
  <si>
    <t xml:space="preserve">                                                                                         </t>
  </si>
  <si>
    <t>RECAP OF ALL DISBURSEMENTS</t>
  </si>
  <si>
    <t>Checks</t>
  </si>
  <si>
    <t>Total</t>
  </si>
  <si>
    <t>Printed</t>
  </si>
  <si>
    <t>PCard</t>
  </si>
  <si>
    <t>WIRES</t>
  </si>
  <si>
    <t>Disbursements</t>
  </si>
  <si>
    <t>Total General Operating &amp; Payroll Clearing (100-199)</t>
  </si>
  <si>
    <t>Total Special Revenue (200-400)</t>
  </si>
  <si>
    <t>Total PFC Funds</t>
  </si>
  <si>
    <t>(600)</t>
  </si>
  <si>
    <t>Total Capital Project (600)</t>
  </si>
  <si>
    <t>Total Internal Service/Facilities (700)</t>
  </si>
  <si>
    <t>Total Fiduciary (800)</t>
  </si>
  <si>
    <t>Total (900)</t>
  </si>
  <si>
    <t>Total  P Card Activity</t>
  </si>
  <si>
    <t>Total ACH Transfers-Gen Operating &amp; Payroll Clearing</t>
  </si>
  <si>
    <t xml:space="preserve">Credit Card charges paid by check from above </t>
  </si>
  <si>
    <t xml:space="preserve">   (other than P Card)</t>
  </si>
  <si>
    <t>OCTOBER  2021 Payroll</t>
  </si>
  <si>
    <t>SEPTEMBER  2021  TRS TEXNET Payment</t>
  </si>
  <si>
    <t>OCTOBER 2021 TRS Active Care Medical Payment</t>
  </si>
  <si>
    <t>Payroll Deductions for OCTOBER 15TH</t>
  </si>
  <si>
    <t xml:space="preserve">IRS Tax Payment for OCTOBER 15TH </t>
  </si>
  <si>
    <t>Payroll Deductions for OCTOBER 29TH</t>
  </si>
  <si>
    <t>IRS Tax Payment for OCTOBER 29TH</t>
  </si>
  <si>
    <r>
      <rPr>
        <b/>
        <sz val="9"/>
        <rFont val="Calibri"/>
        <family val="2"/>
      </rPr>
      <t>Harris County Department of Education</t>
    </r>
  </si>
  <si>
    <r>
      <rPr>
        <b/>
        <sz val="9"/>
        <rFont val="Calibri"/>
        <family val="2"/>
      </rPr>
      <t>Vendors with total aggregate payments of $50,000 or more in Fiscal Year 22 as of October 31, 2021</t>
    </r>
  </si>
  <si>
    <r>
      <rPr>
        <b/>
        <sz val="9"/>
        <rFont val="Calibri"/>
        <family val="2"/>
      </rPr>
      <t>Vendor</t>
    </r>
  </si>
  <si>
    <r>
      <rPr>
        <b/>
        <sz val="9"/>
        <rFont val="Calibri"/>
        <family val="2"/>
      </rPr>
      <t>Vendor Number</t>
    </r>
  </si>
  <si>
    <r>
      <rPr>
        <b/>
        <sz val="9"/>
        <rFont val="Calibri"/>
        <family val="2"/>
      </rPr>
      <t>Sum of Payments</t>
    </r>
  </si>
  <si>
    <r>
      <rPr>
        <b/>
        <sz val="9"/>
        <rFont val="Calibri"/>
        <family val="2"/>
      </rPr>
      <t>Description</t>
    </r>
  </si>
  <si>
    <r>
      <rPr>
        <b/>
        <sz val="9"/>
        <rFont val="Calibri"/>
        <family val="2"/>
      </rPr>
      <t>Contract Type</t>
    </r>
  </si>
  <si>
    <r>
      <rPr>
        <sz val="8"/>
        <rFont val="Calibri"/>
        <family val="2"/>
      </rPr>
      <t>BUTLER BUSINESS PRODUCTS</t>
    </r>
  </si>
  <si>
    <r>
      <rPr>
        <sz val="8"/>
        <rFont val="Calibri"/>
        <family val="2"/>
      </rPr>
      <t>Office Supplies; Furniture, Fixtures, Equipment &amp;</t>
    </r>
  </si>
  <si>
    <r>
      <rPr>
        <sz val="8"/>
        <rFont val="Calibri"/>
        <family val="2"/>
      </rPr>
      <t>RFP #'s 19/025KD‐01; 19/033MJ‐04;</t>
    </r>
  </si>
  <si>
    <r>
      <rPr>
        <sz val="8"/>
        <rFont val="Calibri"/>
        <family val="2"/>
      </rPr>
      <t>Related Items; Art Supplies; Classroom Teaching</t>
    </r>
  </si>
  <si>
    <r>
      <rPr>
        <sz val="8"/>
        <rFont val="Calibri"/>
        <family val="2"/>
      </rPr>
      <t>20/002KD‐02;  20/004KD‐01;</t>
    </r>
  </si>
  <si>
    <r>
      <rPr>
        <sz val="8"/>
        <rFont val="Calibri"/>
        <family val="2"/>
      </rPr>
      <t>Supplies; Custodial Supplies; Early Childhood</t>
    </r>
  </si>
  <si>
    <r>
      <rPr>
        <sz val="8"/>
        <rFont val="Calibri"/>
        <family val="2"/>
      </rPr>
      <t>20/005KD‐02; 20/008KD‐01;</t>
    </r>
  </si>
  <si>
    <r>
      <rPr>
        <sz val="8"/>
        <rFont val="Calibri"/>
        <family val="2"/>
      </rPr>
      <t>Supplies; and Fine Paper</t>
    </r>
  </si>
  <si>
    <r>
      <rPr>
        <sz val="8"/>
        <rFont val="Calibri"/>
        <family val="2"/>
      </rPr>
      <t>21/020SG‐04; and 21/017KN‐02</t>
    </r>
  </si>
  <si>
    <r>
      <rPr>
        <sz val="8"/>
        <rFont val="Calibri"/>
        <family val="2"/>
      </rPr>
      <t>CDW GOVERNMENT INC</t>
    </r>
  </si>
  <si>
    <r>
      <rPr>
        <sz val="8"/>
        <rFont val="Calibri"/>
        <family val="2"/>
      </rPr>
      <t>License agreement; Technology Products</t>
    </r>
  </si>
  <si>
    <r>
      <rPr>
        <sz val="8"/>
        <rFont val="Calibri"/>
        <family val="2"/>
      </rPr>
      <t>RFP #18/056KD‐13; 21/031KN</t>
    </r>
  </si>
  <si>
    <r>
      <rPr>
        <sz val="8"/>
        <rFont val="Calibri"/>
        <family val="2"/>
      </rPr>
      <t>EDUCATION FOUNDATION OF HARRIS CTY</t>
    </r>
  </si>
  <si>
    <r>
      <rPr>
        <sz val="8"/>
        <rFont val="Calibri"/>
        <family val="2"/>
      </rPr>
      <t>Tools for Teachers Program</t>
    </r>
  </si>
  <si>
    <r>
      <rPr>
        <sz val="8"/>
        <rFont val="Calibri"/>
        <family val="2"/>
      </rPr>
      <t>MOU</t>
    </r>
  </si>
  <si>
    <r>
      <rPr>
        <sz val="8"/>
        <rFont val="Calibri"/>
        <family val="2"/>
      </rPr>
      <t>HARRIS COUNTY TREASURER</t>
    </r>
  </si>
  <si>
    <r>
      <rPr>
        <sz val="8"/>
        <rFont val="Calibri"/>
        <family val="2"/>
      </rPr>
      <t>Law Enforcement Services</t>
    </r>
  </si>
  <si>
    <r>
      <rPr>
        <sz val="8"/>
        <rFont val="Calibri"/>
        <family val="2"/>
      </rPr>
      <t>Interlocal</t>
    </r>
  </si>
  <si>
    <r>
      <rPr>
        <sz val="8"/>
        <rFont val="Calibri"/>
        <family val="2"/>
      </rPr>
      <t>KQC INVESTORS, LLC</t>
    </r>
  </si>
  <si>
    <r>
      <rPr>
        <sz val="8"/>
        <rFont val="Calibri"/>
        <family val="2"/>
      </rPr>
      <t>Baytown Head Start Lease Agreement</t>
    </r>
  </si>
  <si>
    <r>
      <rPr>
        <sz val="8"/>
        <rFont val="Calibri"/>
        <family val="2"/>
      </rPr>
      <t>RFP #16/013YR</t>
    </r>
  </si>
  <si>
    <r>
      <rPr>
        <sz val="8"/>
        <rFont val="Calibri"/>
        <family val="2"/>
      </rPr>
      <t>MCGRIFF SEIBELS &amp; WILLIAMS OF</t>
    </r>
  </si>
  <si>
    <r>
      <rPr>
        <sz val="8"/>
        <rFont val="Calibri"/>
        <family val="2"/>
      </rPr>
      <t>Property &amp; Casualty Insurance</t>
    </r>
  </si>
  <si>
    <r>
      <rPr>
        <sz val="8"/>
        <rFont val="Calibri"/>
        <family val="2"/>
      </rPr>
      <t>RFP #21/067IA</t>
    </r>
  </si>
  <si>
    <r>
      <rPr>
        <sz val="8"/>
        <rFont val="Calibri"/>
        <family val="2"/>
      </rPr>
      <t>POWERSCHOOL GROUP LLC</t>
    </r>
  </si>
  <si>
    <r>
      <rPr>
        <sz val="8"/>
        <rFont val="Calibri"/>
        <family val="2"/>
      </rPr>
      <t>eFinance annual maintenance renewal</t>
    </r>
  </si>
  <si>
    <r>
      <rPr>
        <sz val="8"/>
        <rFont val="Calibri"/>
        <family val="2"/>
      </rPr>
      <t>RFP #20/045KN‐03</t>
    </r>
  </si>
  <si>
    <r>
      <rPr>
        <sz val="8"/>
        <rFont val="Calibri"/>
        <family val="2"/>
      </rPr>
      <t>PUBLIC AGENCY RETIREMENT SERVICES</t>
    </r>
  </si>
  <si>
    <r>
      <rPr>
        <sz val="8"/>
        <rFont val="Calibri"/>
        <family val="2"/>
      </rPr>
      <t>Alternative Retirement Services</t>
    </r>
  </si>
  <si>
    <r>
      <rPr>
        <sz val="8"/>
        <rFont val="Calibri"/>
        <family val="2"/>
      </rPr>
      <t>Payroll Deductions</t>
    </r>
  </si>
  <si>
    <r>
      <rPr>
        <sz val="8"/>
        <rFont val="Calibri"/>
        <family val="2"/>
      </rPr>
      <t>TEXAS POLITICAL SUBDIVISIONS</t>
    </r>
  </si>
  <si>
    <r>
      <rPr>
        <sz val="8"/>
        <rFont val="Calibri"/>
        <family val="2"/>
      </rPr>
      <t>Liability Insurance</t>
    </r>
  </si>
  <si>
    <r>
      <rPr>
        <sz val="6"/>
        <rFont val="Calibri"/>
        <family val="2"/>
      </rPr>
      <t>Page 1 of 1</t>
    </r>
  </si>
  <si>
    <r>
      <rPr>
        <b/>
        <sz val="12"/>
        <rFont val="Segoe UI"/>
        <family val="2"/>
      </rPr>
      <t>Procurement Card Report (P-Card)</t>
    </r>
  </si>
  <si>
    <r>
      <rPr>
        <b/>
        <sz val="12"/>
        <rFont val="Segoe UI"/>
        <family val="2"/>
      </rPr>
      <t>Vendor Payments Over $2,000</t>
    </r>
  </si>
  <si>
    <r>
      <rPr>
        <b/>
        <sz val="12"/>
        <rFont val="Segoe UI"/>
        <family val="2"/>
      </rPr>
      <t>September 1, 2021 to September 30, 2021</t>
    </r>
  </si>
  <si>
    <r>
      <rPr>
        <b/>
        <sz val="11"/>
        <rFont val="Calibri"/>
        <family val="2"/>
      </rPr>
      <t>*Highlighted items are newly added transactions for the current month</t>
    </r>
  </si>
  <si>
    <r>
      <rPr>
        <b/>
        <sz val="10"/>
        <rFont val="Segoe UI"/>
        <family val="2"/>
      </rPr>
      <t>Merchant Name</t>
    </r>
  </si>
  <si>
    <r>
      <rPr>
        <b/>
        <sz val="10"/>
        <rFont val="Segoe UI"/>
        <family val="2"/>
      </rPr>
      <t>Transactions</t>
    </r>
  </si>
  <si>
    <r>
      <rPr>
        <b/>
        <sz val="10"/>
        <rFont val="Segoe UI"/>
        <family val="2"/>
      </rPr>
      <t>Count</t>
    </r>
  </si>
  <si>
    <r>
      <rPr>
        <b/>
        <sz val="10"/>
        <rFont val="Segoe UI"/>
        <family val="2"/>
      </rPr>
      <t>Amount</t>
    </r>
  </si>
  <si>
    <r>
      <rPr>
        <b/>
        <sz val="11"/>
        <rFont val="Calibri"/>
        <family val="2"/>
      </rPr>
      <t>AMAZON</t>
    </r>
  </si>
  <si>
    <r>
      <rPr>
        <b/>
        <sz val="11"/>
        <rFont val="Calibri"/>
        <family val="2"/>
      </rPr>
      <t>BUTLER BUSINESS PRODUCTS</t>
    </r>
  </si>
  <si>
    <r>
      <rPr>
        <b/>
        <sz val="11"/>
        <rFont val="Calibri"/>
        <family val="2"/>
      </rPr>
      <t>THE HOME DEPOT</t>
    </r>
  </si>
  <si>
    <r>
      <rPr>
        <b/>
        <sz val="11"/>
        <rFont val="Calibri"/>
        <family val="2"/>
      </rPr>
      <t>IN*TRANSACTIONS (MISC.)</t>
    </r>
  </si>
  <si>
    <r>
      <rPr>
        <b/>
        <sz val="11"/>
        <rFont val="Calibri"/>
        <family val="2"/>
      </rPr>
      <t>JOHNSON SUPPLY</t>
    </r>
  </si>
  <si>
    <r>
      <rPr>
        <b/>
        <sz val="11"/>
        <rFont val="Calibri"/>
        <family val="2"/>
      </rPr>
      <t>OMNI HOTELS</t>
    </r>
  </si>
  <si>
    <r>
      <rPr>
        <b/>
        <sz val="11"/>
        <rFont val="Calibri"/>
        <family val="2"/>
      </rPr>
      <t>TASBO</t>
    </r>
  </si>
  <si>
    <r>
      <rPr>
        <b/>
        <sz val="11"/>
        <rFont val="Calibri"/>
        <family val="2"/>
      </rPr>
      <t>WALMART/SAM'S CLUB</t>
    </r>
  </si>
  <si>
    <r>
      <rPr>
        <b/>
        <sz val="11"/>
        <rFont val="Calibri"/>
        <family val="2"/>
      </rPr>
      <t>ARTICULATE GLOBAL I</t>
    </r>
  </si>
  <si>
    <r>
      <rPr>
        <b/>
        <sz val="11"/>
        <rFont val="Calibri"/>
        <family val="2"/>
      </rPr>
      <t>EVENT* GREATER HOUSTON</t>
    </r>
  </si>
  <si>
    <r>
      <rPr>
        <b/>
        <sz val="11"/>
        <rFont val="Calibri"/>
        <family val="2"/>
      </rPr>
      <t>FASTSIGNS</t>
    </r>
  </si>
  <si>
    <r>
      <rPr>
        <b/>
        <sz val="11"/>
        <rFont val="Calibri"/>
        <family val="2"/>
      </rPr>
      <t>J. HARDING &amp; CO.</t>
    </r>
  </si>
  <si>
    <r>
      <rPr>
        <b/>
        <sz val="11"/>
        <rFont val="Calibri"/>
        <family val="2"/>
      </rPr>
      <t>SNUG</t>
    </r>
  </si>
  <si>
    <r>
      <rPr>
        <b/>
        <sz val="11"/>
        <rFont val="Calibri"/>
        <family val="2"/>
      </rPr>
      <t>THE NEUROSEQUENTIAL NE</t>
    </r>
  </si>
  <si>
    <r>
      <rPr>
        <b/>
        <sz val="11"/>
        <rFont val="Calibri"/>
        <family val="2"/>
      </rPr>
      <t>ZIPRECRUITER, INC.</t>
    </r>
  </si>
  <si>
    <r>
      <rPr>
        <b/>
        <sz val="11"/>
        <rFont val="Calibri"/>
        <family val="2"/>
      </rPr>
      <t>UNITED AIRLINES</t>
    </r>
  </si>
  <si>
    <r>
      <rPr>
        <sz val="11"/>
        <rFont val="Calibri"/>
        <family val="2"/>
      </rPr>
      <t>Total Vendor Charges &gt; $2,000</t>
    </r>
  </si>
  <si>
    <r>
      <rPr>
        <sz val="11"/>
        <rFont val="Calibri"/>
        <family val="2"/>
      </rPr>
      <t>Total Vendor Charges &lt; $2,000</t>
    </r>
  </si>
  <si>
    <r>
      <rPr>
        <b/>
        <sz val="11"/>
        <rFont val="Calibri"/>
        <family val="2"/>
      </rPr>
      <t>Total Year-to-Date Vendor Charges</t>
    </r>
  </si>
  <si>
    <t>Description</t>
  </si>
  <si>
    <t>Beginning</t>
  </si>
  <si>
    <t>New</t>
  </si>
  <si>
    <t>Closed</t>
  </si>
  <si>
    <t>Total:</t>
  </si>
  <si>
    <t>BUDGET MANAGER</t>
  </si>
  <si>
    <r>
      <rPr>
        <sz val="10"/>
        <rFont val="Arial"/>
        <family val="2"/>
      </rPr>
      <t>Budget Manager
Codes</t>
    </r>
  </si>
  <si>
    <t>Division</t>
  </si>
  <si>
    <t>Adult Education</t>
  </si>
  <si>
    <t>Business Support Services</t>
  </si>
  <si>
    <t>Communications and Public Information</t>
  </si>
  <si>
    <t>Cooperative for Afterschool Enrichment</t>
  </si>
  <si>
    <t>Head Start</t>
  </si>
  <si>
    <t>Human Resources</t>
  </si>
  <si>
    <t>Client Engagement</t>
  </si>
  <si>
    <t>Research and Evaluation</t>
  </si>
  <si>
    <t>Center for Grants Development</t>
  </si>
  <si>
    <t>Educator Certification and Professional Advancement</t>
  </si>
  <si>
    <t>Center for Safe and Secure Schools</t>
  </si>
  <si>
    <t>Administration:</t>
  </si>
  <si>
    <t>Assistant Superintendent - Parker</t>
  </si>
  <si>
    <t>Assistant Superintendent- McLeod</t>
  </si>
  <si>
    <t>Special Assistant to the Superintendent</t>
  </si>
  <si>
    <t>Chief of Staff for the Superintendent</t>
  </si>
  <si>
    <t>Superintendent</t>
  </si>
  <si>
    <t>Executive Assistant to Board of Trustees</t>
  </si>
  <si>
    <t>Facilities:</t>
  </si>
  <si>
    <t>Facility Support Services</t>
  </si>
  <si>
    <t>Choice Facility Partners</t>
  </si>
  <si>
    <t>Gulf Coast Food Cooperative</t>
  </si>
  <si>
    <t>Instructional Support Services:</t>
  </si>
  <si>
    <t>Teaching and Learning Center Administration</t>
  </si>
  <si>
    <t>TLC - Special Populations</t>
  </si>
  <si>
    <t>TLC - Science</t>
  </si>
  <si>
    <t>TLC - Math</t>
  </si>
  <si>
    <t>TLC - English/Language Arts</t>
  </si>
  <si>
    <t>TLC - Special Projects</t>
  </si>
  <si>
    <t>Purchasing Services:</t>
  </si>
  <si>
    <t>Purchasing</t>
  </si>
  <si>
    <t>Schools Division:</t>
  </si>
  <si>
    <t>AB - East</t>
  </si>
  <si>
    <t>AB - West</t>
  </si>
  <si>
    <t>Highpoint - East</t>
  </si>
  <si>
    <t>Fortis Academy</t>
  </si>
  <si>
    <t>Special Education Therapy Services</t>
  </si>
  <si>
    <t>Special Schools Administration</t>
  </si>
  <si>
    <t>Technology:</t>
  </si>
  <si>
    <t>Chief Information Officer</t>
  </si>
  <si>
    <t>Records Management Services</t>
  </si>
  <si>
    <t>Texas Virtual Schools</t>
  </si>
  <si>
    <t>Procurement Card Report - September 2021</t>
  </si>
  <si>
    <t>HCDE Procurement Card Report</t>
  </si>
  <si>
    <t>October Statement</t>
  </si>
  <si>
    <t>001 - Superintendent's Office</t>
  </si>
  <si>
    <t>2021-09-08</t>
  </si>
  <si>
    <t>TST* GATLIN S BBQ</t>
  </si>
  <si>
    <t>64150000</t>
  </si>
  <si>
    <t>Business meeting meals</t>
  </si>
  <si>
    <t>2021-09-09</t>
  </si>
  <si>
    <t>PAPPADEAUX SEAFOOD KIT</t>
  </si>
  <si>
    <t>2021-09-10</t>
  </si>
  <si>
    <t>PAPPAS SEAFOOD HOUSE#0</t>
  </si>
  <si>
    <t>2021-09-16</t>
  </si>
  <si>
    <t>OMNI DALLAS CONVENTN C</t>
  </si>
  <si>
    <t>64110000</t>
  </si>
  <si>
    <t>Employee travel lodging</t>
  </si>
  <si>
    <t>2021-09-17</t>
  </si>
  <si>
    <t>TST* LOCAL FOODS - HEI</t>
  </si>
  <si>
    <t>2021-09-21</t>
  </si>
  <si>
    <t>EVENT* GREATER HOUSTON</t>
  </si>
  <si>
    <t>Business meeting meal</t>
  </si>
  <si>
    <t>IRMAS RESTAURANT INC</t>
  </si>
  <si>
    <t>2021-09-22</t>
  </si>
  <si>
    <t>OMNI DALLAS CONV CTR R</t>
  </si>
  <si>
    <t>2021-09-26</t>
  </si>
  <si>
    <t>64120000</t>
  </si>
  <si>
    <t>Employee travel meals</t>
  </si>
  <si>
    <t>2021-09-28</t>
  </si>
  <si>
    <t>005 - Center for Safe and Secure Schools</t>
  </si>
  <si>
    <t>IN *NATIONAL ALLIANCE</t>
  </si>
  <si>
    <t>64140000</t>
  </si>
  <si>
    <t>Conference Registration for NABSE</t>
  </si>
  <si>
    <t>BUTLER BUSINESS PRODUC</t>
  </si>
  <si>
    <t>63990000</t>
  </si>
  <si>
    <t>State of Ed Reg 10/12/21 for Julia Andrews (CSSS)</t>
  </si>
  <si>
    <t>2021-09-20</t>
  </si>
  <si>
    <t>JASON'S DELI TNY 028</t>
  </si>
  <si>
    <t>Lunch for CSSS Meeting</t>
  </si>
  <si>
    <t>64940000</t>
  </si>
  <si>
    <t>Mesh Hanging File</t>
  </si>
  <si>
    <t>2021-09-23</t>
  </si>
  <si>
    <t>File Folders, Label Maker Tape</t>
  </si>
  <si>
    <t>2021-09-29</t>
  </si>
  <si>
    <t>OFFICE DEPOT #2224</t>
  </si>
  <si>
    <t>Office Supplies for Retreat</t>
  </si>
  <si>
    <t>2021-09-30</t>
  </si>
  <si>
    <t>LEPEEP RESTAURANT HOUS</t>
  </si>
  <si>
    <t>Breakfast for CSSS Retreat</t>
  </si>
  <si>
    <t>2021-10-01</t>
  </si>
  <si>
    <t>BLACK WALNUT CAFE MEMO</t>
  </si>
  <si>
    <t>Breakfast for CSSS Team Meeting</t>
  </si>
  <si>
    <t>Report date: 11/8/2021</t>
  </si>
  <si>
    <t>Page 1 of 26</t>
  </si>
  <si>
    <t>HCDE Procurement Card Report - October Statement</t>
  </si>
  <si>
    <t>010 - Board of Trustees</t>
  </si>
  <si>
    <t>AMERICAN  0012400592762</t>
  </si>
  <si>
    <t>64190002</t>
  </si>
  <si>
    <t>TASA/TASB flight change fee for Andrea Duhon</t>
  </si>
  <si>
    <t>2021-09-15</t>
  </si>
  <si>
    <t>UBER   EATS</t>
  </si>
  <si>
    <t>64180000</t>
  </si>
  <si>
    <t>Lunch for 09/15/2021 Board Meeting</t>
  </si>
  <si>
    <t>64190000</t>
  </si>
  <si>
    <t>Hotel Deposit, Eric Dick - 2021 TASA/TASB Conf</t>
  </si>
  <si>
    <t>Hotel Deposit, David Brown - 2021 TASA/TASB Conf</t>
  </si>
  <si>
    <t>Hotel Deposit, Andrea Duhon - 2021 TASA/TASB Conf</t>
  </si>
  <si>
    <t>Hotel Deposit, Erica Davis - 2021 TASA/TASB Conf</t>
  </si>
  <si>
    <t>Hotel Deposit, Richard Cantu - 2021 TASA/TASB Conf</t>
  </si>
  <si>
    <t>J. HARDING &amp; CO</t>
  </si>
  <si>
    <t>64990000</t>
  </si>
  <si>
    <t>Board Appreciation Gear</t>
  </si>
  <si>
    <t>2021-09-19</t>
  </si>
  <si>
    <t>AMAZON PRIME*2G7DS7I61</t>
  </si>
  <si>
    <t>Amazon Prime fee charged in error-refund requested</t>
  </si>
  <si>
    <t>Danny Norris - 3-night hotel stay, 2021 TASA/TASB</t>
  </si>
  <si>
    <t>Erica Davis - 3-night hotel stay, 2021 TASA/TASB</t>
  </si>
  <si>
    <t>Richard Cantu - 3-night hotel stay, 2021 TASA/TASB</t>
  </si>
  <si>
    <t>HOUSTON FIRST CORP.-HO</t>
  </si>
  <si>
    <t>2021 State of the City Tickets - Table of 10</t>
  </si>
  <si>
    <t>2021-09-24</t>
  </si>
  <si>
    <t>Error - Tip, Personal Uber Eats Lunch Order</t>
  </si>
  <si>
    <t>Error - Pcard charged for Uber Eats lunch order</t>
  </si>
  <si>
    <t>2021-09-27</t>
  </si>
  <si>
    <t>AMAZON PRIME</t>
  </si>
  <si>
    <t>Refund Amazon prime charge -HCDE supplies purchase</t>
  </si>
  <si>
    <t>OMNI HOTELS</t>
  </si>
  <si>
    <t>Andrea Duhon - 3-night hotel stay, 2021 TASA/TASB</t>
  </si>
  <si>
    <t>Amy Hinojosa - 3-night hotel stay, 2021 TASA/TASB</t>
  </si>
  <si>
    <t>David Brown - 3-night hotel stay, 2021 TASA/TASB</t>
  </si>
  <si>
    <t>Eric Dick - 3-night hotel stay, 2021 TASA/TASB</t>
  </si>
  <si>
    <t>Page 2 of 26</t>
  </si>
  <si>
    <t>011 - Assistant Superintendent-Parker</t>
  </si>
  <si>
    <t>WHATABURGER 498    Q26</t>
  </si>
  <si>
    <t>lunch for Mr. Annibal, repaired Fortis van</t>
  </si>
  <si>
    <t>2021-09-18</t>
  </si>
  <si>
    <t>Business Mtg Meal, Jonathan Parker</t>
  </si>
  <si>
    <t>UNITED    01623688421574</t>
  </si>
  <si>
    <t>64130000</t>
  </si>
  <si>
    <t>Airfare expense for Jonathan Parker</t>
  </si>
  <si>
    <t>RESIDENCE INN MILWAUKE</t>
  </si>
  <si>
    <t>Hotel Fee for Jonathan Parker</t>
  </si>
  <si>
    <t>PANERA BREAD #202506 P</t>
  </si>
  <si>
    <t>Business meeting with Fortis Academy</t>
  </si>
  <si>
    <t>UBER   TRIP</t>
  </si>
  <si>
    <t>Urber to Restaurant, Jonathan Parker</t>
  </si>
  <si>
    <t>urber to hotel, Jonathan Parker</t>
  </si>
  <si>
    <t>THE NEUROSEQUENTIAL NE</t>
  </si>
  <si>
    <t>Registration-Brenda Mullins,Nlhejirikah Ihejirikah</t>
  </si>
  <si>
    <t>012 - Assistant Superintendent-McLeod</t>
  </si>
  <si>
    <t>2021-09-06</t>
  </si>
  <si>
    <t>WM SUPERCENTER #4298</t>
  </si>
  <si>
    <t>Refreshments for E&amp;E Leadership Team Meeting</t>
  </si>
  <si>
    <t>PAPPAS DELIVERY</t>
  </si>
  <si>
    <t>Breakfast for E&amp;E Leadership Training 9/8/21</t>
  </si>
  <si>
    <t>Lunch for E&amp;E Leadership Training 9/8/21</t>
  </si>
  <si>
    <t>Tip Lunch for E&amp;E Leadership Training 9/8/21</t>
  </si>
  <si>
    <t>Tip for E&amp;E Leadership Training 9/8/21</t>
  </si>
  <si>
    <t>LA MADELEINE SAWYER HE</t>
  </si>
  <si>
    <t>Lunch for E&amp;E Leadership Training 9/9/21</t>
  </si>
  <si>
    <t>Breakfast for E&amp;E Leadership Training 9/9/21</t>
  </si>
  <si>
    <t>TST* CAFE EXPRESS - RI</t>
  </si>
  <si>
    <t>Lunch for Equity Meeting 9/16/21</t>
  </si>
  <si>
    <t>FCC*FRANKLINCVYSEMINAR</t>
  </si>
  <si>
    <t>64970000</t>
  </si>
  <si>
    <t>All access membership FranklinCovey for/CJ Rodgers</t>
  </si>
  <si>
    <t>Lunch for E&amp;E Budget Meeting 9/20/21</t>
  </si>
  <si>
    <t>State of Ed Reg 10/12/21 for Dr. Rodgers.</t>
  </si>
  <si>
    <t>SOUTHWES  5261437324014</t>
  </si>
  <si>
    <t>Flights for NABSE for Dr. Rodgers</t>
  </si>
  <si>
    <t>2021-10-04</t>
  </si>
  <si>
    <t>Page 3 of 26</t>
  </si>
  <si>
    <t>014 - Alternative Teacher Certification</t>
  </si>
  <si>
    <t>2021-09-07</t>
  </si>
  <si>
    <t>general supplies - ECA - Lidia Zatopek</t>
  </si>
  <si>
    <t>2021-09-14</t>
  </si>
  <si>
    <t>AMZN MKTP US*2G9I41V00</t>
  </si>
  <si>
    <t>PAPPAS BAR-B-Q #061Q80</t>
  </si>
  <si>
    <t>refreshments meetings - ECA - Lidia Zatopek</t>
  </si>
  <si>
    <t>AMZN MKTP US*2G4RH7G72</t>
  </si>
  <si>
    <t>AMAZON.COM*2C4WT8MW1</t>
  </si>
  <si>
    <t>63910000</t>
  </si>
  <si>
    <t>instructional material - ECA - Lidia Zatopek</t>
  </si>
  <si>
    <t>2021-10-02</t>
  </si>
  <si>
    <t>TASA AUTHNET</t>
  </si>
  <si>
    <t>membrshp dues &amp; licensing - ECA - Lidia Zatopek</t>
  </si>
  <si>
    <t>Page 4 of 26</t>
  </si>
  <si>
    <t>030 - Human Resources</t>
  </si>
  <si>
    <t>OFFICE DEPOT #628</t>
  </si>
  <si>
    <t>Office Supplies</t>
  </si>
  <si>
    <t>IDENTOGO - TX FINGERPR</t>
  </si>
  <si>
    <t>Fingerprinting for applicant</t>
  </si>
  <si>
    <t>USPS PO 4801740017</t>
  </si>
  <si>
    <t>64980000</t>
  </si>
  <si>
    <t>Postage</t>
  </si>
  <si>
    <t>INDEED</t>
  </si>
  <si>
    <t>Job Posting advertisement - R. Torres</t>
  </si>
  <si>
    <t>62990000</t>
  </si>
  <si>
    <t>2021-09-11</t>
  </si>
  <si>
    <t>APPLE.COM/US</t>
  </si>
  <si>
    <t>Electronic supplies</t>
  </si>
  <si>
    <t>64960000</t>
  </si>
  <si>
    <t>Job posting advertisement - R. Torres</t>
  </si>
  <si>
    <t>AMZN MKTP US*2G82Q4U40</t>
  </si>
  <si>
    <t>64950000</t>
  </si>
  <si>
    <t>Split - Employee of the month supplies (17.17%)</t>
  </si>
  <si>
    <t>Split - general office supplies (82.83%)</t>
  </si>
  <si>
    <t>AMZN MKTP US*2G4DA4WU1</t>
  </si>
  <si>
    <t>Employee of the month supplies</t>
  </si>
  <si>
    <t>IDENTOGO</t>
  </si>
  <si>
    <t>AMZN MKTP US*2G6QX42K2</t>
  </si>
  <si>
    <t>63990006</t>
  </si>
  <si>
    <t>Laptop computer Screen</t>
  </si>
  <si>
    <t>AMZN MKTP US*2G4N30KC2</t>
  </si>
  <si>
    <t>Supplies</t>
  </si>
  <si>
    <t>2021-09-25</t>
  </si>
  <si>
    <t>ZIPRECRUITER, INC.</t>
  </si>
  <si>
    <t>Job posting advertisement - L. Nilon</t>
  </si>
  <si>
    <t>TEXAS OCCUPATIONAL THE</t>
  </si>
  <si>
    <t>Tax Refund</t>
  </si>
  <si>
    <t>EQF*TALX CORPORATION</t>
  </si>
  <si>
    <t>Employment verification</t>
  </si>
  <si>
    <t>Page 5 of 26</t>
  </si>
  <si>
    <t>AMAZON.COM*2C55V59P1</t>
  </si>
  <si>
    <t>office supplies</t>
  </si>
  <si>
    <t>2021-10-05</t>
  </si>
  <si>
    <t>AMZN MKTP US*2C7QW6SV2</t>
  </si>
  <si>
    <t>Privacy screen for employees - HR Events</t>
  </si>
  <si>
    <t>050 - Business Support Services</t>
  </si>
  <si>
    <t>PAPPAS RESTAURANTS #90</t>
  </si>
  <si>
    <t>CREDIT FOR TAXES CHARGED ON 5/12/21 TRANSACTION</t>
  </si>
  <si>
    <t>UNITED    01699443630474</t>
  </si>
  <si>
    <t>JAMEZCUA TRAVEL PREFERRED SEAT FEE</t>
  </si>
  <si>
    <t>UNITED    01623693858850</t>
  </si>
  <si>
    <t>JAMEZCUA AIRFARE FOR ASBO CONF 10/13 - 10/15/2021</t>
  </si>
  <si>
    <t>TRAVEL GUARD GROUP INC</t>
  </si>
  <si>
    <t>JAMEZCUA TRAVEL INSURANCE</t>
  </si>
  <si>
    <t>AMAZON.COM*2C5PD5ZX1</t>
  </si>
  <si>
    <t>JAMEZCUA REPLACEMENT APPLE PENCIL</t>
  </si>
  <si>
    <t>INTUIT *QUICKBOOKS ONL</t>
  </si>
  <si>
    <t>SRITCHIE QUICKBOOKS SUBSCRIPTION</t>
  </si>
  <si>
    <t>HYATT REGENCY MILWAUKE</t>
  </si>
  <si>
    <t>JAMEZCUA LODGING 1ST NIGHT FEE ASBO CONF. 10/13-15</t>
  </si>
  <si>
    <t>Page 6 of 26</t>
  </si>
  <si>
    <t>083 - Facilities Support Services</t>
  </si>
  <si>
    <t>THE HOME DEPOT #6501</t>
  </si>
  <si>
    <t>63190000</t>
  </si>
  <si>
    <t>Maintenance supplies - Facilities</t>
  </si>
  <si>
    <t>O'REILLY AUTO PARTS 46</t>
  </si>
  <si>
    <t>63170000</t>
  </si>
  <si>
    <t>Vehicle parts unit#40 - Facilities</t>
  </si>
  <si>
    <t>THE HOME DEPOT #0577</t>
  </si>
  <si>
    <t>63150000</t>
  </si>
  <si>
    <t>Misc building supplies for 6300</t>
  </si>
  <si>
    <t>FASTSIGNS</t>
  </si>
  <si>
    <t>Maintenances supplies - Facilities</t>
  </si>
  <si>
    <t>AMZN MKTP US*251R16M52</t>
  </si>
  <si>
    <t>Breakroom supplies for 6300</t>
  </si>
  <si>
    <t>EXXONMOBIL    47938329</t>
  </si>
  <si>
    <t>63110000</t>
  </si>
  <si>
    <t>Gas unit #26 - Facilities</t>
  </si>
  <si>
    <t>SUMMIT ELECTRIC SUPPLY</t>
  </si>
  <si>
    <t>Return - Maintenance</t>
  </si>
  <si>
    <t>0174-AUTOPLUS</t>
  </si>
  <si>
    <t>CHEVRON 0108129</t>
  </si>
  <si>
    <t>Fuel for Unit #50</t>
  </si>
  <si>
    <t>LOWES #01145*</t>
  </si>
  <si>
    <t>TOMMIE VAUGHN PARTS</t>
  </si>
  <si>
    <t>Vehicle parts unit 35 - ABS West</t>
  </si>
  <si>
    <t>BRIO CARWASH AND DETAI</t>
  </si>
  <si>
    <t>62470000</t>
  </si>
  <si>
    <t>Detail/Wash Unit #49</t>
  </si>
  <si>
    <t>THE HOME DEPOT #0569</t>
  </si>
  <si>
    <t>Split - Maintenance supplies - Facilities (79.45%)</t>
  </si>
  <si>
    <t>Toner needed for Printer</t>
  </si>
  <si>
    <t>CHEVRON 0377996</t>
  </si>
  <si>
    <t>Fuel for Unit #49</t>
  </si>
  <si>
    <t>AMZN MKTP US*2G8VB5340</t>
  </si>
  <si>
    <t>EXXONMOBIL    48175327</t>
  </si>
  <si>
    <t>Gas unit#44 - Facilities</t>
  </si>
  <si>
    <t>Vehicle parts unit 20 - Facilities</t>
  </si>
  <si>
    <t>THE HOME DEPOT #6985</t>
  </si>
  <si>
    <t>Split - Maintenance supplies - Facilities (93.13%)</t>
  </si>
  <si>
    <t>FERGUSON ENT #192</t>
  </si>
  <si>
    <t>XL PARTS 041</t>
  </si>
  <si>
    <t>Vehicle parts unit 49&amp;50 - Facilities</t>
  </si>
  <si>
    <t>Toilet supplies 6300</t>
  </si>
  <si>
    <t>FP MAILING SOLUTIONS</t>
  </si>
  <si>
    <t>ONE STOP MUFFLER SHOP</t>
  </si>
  <si>
    <t>Inspection unit 8 - Facilities</t>
  </si>
  <si>
    <t>2021-09-12</t>
  </si>
  <si>
    <t>AMZN MKTP US*2G4HI5130</t>
  </si>
  <si>
    <t>63180000</t>
  </si>
  <si>
    <t>Custodial supplies</t>
  </si>
  <si>
    <t>2021-09-13</t>
  </si>
  <si>
    <t>EXXONMOBIL    47939723</t>
  </si>
  <si>
    <t>Gas #45 - Facilities</t>
  </si>
  <si>
    <t>GUARDIAN REPAIR &amp; PART</t>
  </si>
  <si>
    <t>HARRIS COUNTY TX - SCA</t>
  </si>
  <si>
    <t>Car Registration #45&amp;8 - Facilities</t>
  </si>
  <si>
    <t>Conv Fee Registration #45&amp;8 - Facilities</t>
  </si>
  <si>
    <t>Building supplies - NPO/Westview</t>
  </si>
  <si>
    <t>THE HOME DEPOT #0565</t>
  </si>
  <si>
    <t>Items needed for LaPorte Head Start</t>
  </si>
  <si>
    <t>Misc breakroom supplies/bldg. supplies</t>
  </si>
  <si>
    <t>O'REILLY AUTO PARTS 40</t>
  </si>
  <si>
    <t>Inspection unit 48 - Facilities</t>
  </si>
  <si>
    <t>EXXONMOBIL    47943923</t>
  </si>
  <si>
    <t>Gas unit#32  - Facilities</t>
  </si>
  <si>
    <t>ACE MART KATY FREEWAY</t>
  </si>
  <si>
    <t>HOUSTON PERMITTING CTR</t>
  </si>
  <si>
    <t>64920000</t>
  </si>
  <si>
    <t>Building permits - Facilities</t>
  </si>
  <si>
    <t>Building permit - NPO</t>
  </si>
  <si>
    <t>PPG PAINTS 9621</t>
  </si>
  <si>
    <t>Building supplies - 6300 Irvington</t>
  </si>
  <si>
    <t>SQ *EZ HOSE AND FITTIN</t>
  </si>
  <si>
    <t>NORTHERN TOOL EQUIP TX</t>
  </si>
  <si>
    <t>Vehicle parts - Facilities</t>
  </si>
  <si>
    <t>Shop supplies - Facilities</t>
  </si>
  <si>
    <t>Page 7 of 26</t>
  </si>
  <si>
    <t>Breakroom supplies</t>
  </si>
  <si>
    <t>LOWES #00681*</t>
  </si>
  <si>
    <t>Misc custodial supplies</t>
  </si>
  <si>
    <t>EXXONMOBIL    48341648</t>
  </si>
  <si>
    <t>XL PARTS 033</t>
  </si>
  <si>
    <t>Vehicle part#29 - Facilities</t>
  </si>
  <si>
    <t>O'REILLY AUTO PARTS 75</t>
  </si>
  <si>
    <t>Vehicle parts unit 29 - Facilities</t>
  </si>
  <si>
    <t>CARROLL TIRE</t>
  </si>
  <si>
    <t>Vehicle parts unit 7 - Facilities</t>
  </si>
  <si>
    <t>AMZN MKTP US*2G9KS9SD1</t>
  </si>
  <si>
    <t>AMZN MKTP US*2G3MQ5EZ2</t>
  </si>
  <si>
    <t>Misc breakroom supplies</t>
  </si>
  <si>
    <t>EXXONMOBIL    47942693</t>
  </si>
  <si>
    <t>Gas - Facilities</t>
  </si>
  <si>
    <t>AMZN MKTP US*2G2E765X2</t>
  </si>
  <si>
    <t>Building supplies -NPO</t>
  </si>
  <si>
    <t>Fuel for Unit #25</t>
  </si>
  <si>
    <t>Inspection unit 42 - Facilities</t>
  </si>
  <si>
    <t>AMZN MKTP US*2G30S7MT2</t>
  </si>
  <si>
    <t>RAPTOR TECHNOLOGIES</t>
  </si>
  <si>
    <t>63970000</t>
  </si>
  <si>
    <t>Raptor Visitor software renewal for 6300</t>
  </si>
  <si>
    <t>Gas unit #45 - Facilities</t>
  </si>
  <si>
    <t>JOHNSON SUPPLY   N SHE</t>
  </si>
  <si>
    <t>STOKES HARDWARE  AND S</t>
  </si>
  <si>
    <t>Folding Shovel/maintenance supplies</t>
  </si>
  <si>
    <t>Building supplies for AC - NPO</t>
  </si>
  <si>
    <t>THE HOME DEPOT #1832</t>
  </si>
  <si>
    <t>Vehicle parts unit 31 - Facilities</t>
  </si>
  <si>
    <t>Inspection unit 31 -Facilities</t>
  </si>
  <si>
    <t>JOHNSTONE SUPPLY OF HO</t>
  </si>
  <si>
    <t>Split - Maintenance supplies - Facilities (24.01%)</t>
  </si>
  <si>
    <t>Split - Building supplies - NPO (75.99%)</t>
  </si>
  <si>
    <t>H-E-B #737</t>
  </si>
  <si>
    <t>Fuel Unit #41</t>
  </si>
  <si>
    <t>Misc toilet equipment / repairs / 6300</t>
  </si>
  <si>
    <t>PILOT         00010256</t>
  </si>
  <si>
    <t>Gas unit#45 -  Facilities</t>
  </si>
  <si>
    <t>Building supplies - NPO</t>
  </si>
  <si>
    <t>UNITED REFRIG BR #83</t>
  </si>
  <si>
    <t>Building supplies- NPO</t>
  </si>
  <si>
    <t>Misc maintenance supplies / 6300</t>
  </si>
  <si>
    <t>Vehicle part #7 -Facilities</t>
  </si>
  <si>
    <t>Credit parts unit 29 - Facilities</t>
  </si>
  <si>
    <t>H.L. FLAKE COMPANY</t>
  </si>
  <si>
    <t>Breakroom supplies / 6300</t>
  </si>
  <si>
    <t>MAPP CASTER &amp; SUPPLY</t>
  </si>
  <si>
    <t>HUNTON DISTRIBUTION -</t>
  </si>
  <si>
    <t>GRAINGER</t>
  </si>
  <si>
    <t>CARRIER ENTERPRISE LLC</t>
  </si>
  <si>
    <t>63940001</t>
  </si>
  <si>
    <t>Motor for Chiller #2/ Irvington</t>
  </si>
  <si>
    <t>Page 8 of 26</t>
  </si>
  <si>
    <t>Misc a/c supplies for 6300</t>
  </si>
  <si>
    <t>Registration units 7&amp;30 -Facilities</t>
  </si>
  <si>
    <t>Conv/Processing fee 7&amp;30- Facilities</t>
  </si>
  <si>
    <t>Inspection unit 30 - Facilities</t>
  </si>
  <si>
    <t>Inspection unit 7 -Facilities</t>
  </si>
  <si>
    <t>CHASTANG FORD</t>
  </si>
  <si>
    <t>Vehicle part unit 17 -Facilities</t>
  </si>
  <si>
    <t>Registration for 31&amp;42- Facilities</t>
  </si>
  <si>
    <t>Conv/Processing fee for 31&amp;42- Facilities</t>
  </si>
  <si>
    <t>AMZN MKTP US*2C2HC0BO0</t>
  </si>
  <si>
    <t>63930001</t>
  </si>
  <si>
    <t>Alloy EMS Evacuation Stair Chair</t>
  </si>
  <si>
    <t>Gas unit#45 - Facilities</t>
  </si>
  <si>
    <t>EXXONMOBIL    48048037</t>
  </si>
  <si>
    <t>Gas unit# 26 - Facilities</t>
  </si>
  <si>
    <t>AMZN MKTP US*2C8OD02R1</t>
  </si>
  <si>
    <t>AMZN MKTP US*2C0PQ3SW1</t>
  </si>
  <si>
    <t>Evacuation Stair Chair / Fire Drill/ Irvington</t>
  </si>
  <si>
    <t>AMZN MKTP US*2C81O0BX0</t>
  </si>
  <si>
    <t>AMZN MKTP US*2C1KD67J1</t>
  </si>
  <si>
    <t>Fuel for Unit #41</t>
  </si>
  <si>
    <t>Maintenance supplies</t>
  </si>
  <si>
    <t>Unit #31</t>
  </si>
  <si>
    <t>Ceiling tilies</t>
  </si>
  <si>
    <t>Conv/Processing fee for 32- Facilities</t>
  </si>
  <si>
    <t>Conv/processing fee unit 32 - Facilities</t>
  </si>
  <si>
    <t>Inspection unit 32-  Facilities</t>
  </si>
  <si>
    <t>HUSKY TRAILER&amp; PARTS C</t>
  </si>
  <si>
    <t>Vehicle part 42 - Facilities</t>
  </si>
  <si>
    <t>for ABS West</t>
  </si>
  <si>
    <t>Inspection unit 2003 trailer - Facilities</t>
  </si>
  <si>
    <t>BURGER KING #28051 Q07</t>
  </si>
  <si>
    <t>Business meeting meal - Facilities</t>
  </si>
  <si>
    <t>Page 9 of 26</t>
  </si>
  <si>
    <t>084 - Facilities Operations</t>
  </si>
  <si>
    <t>THE HOME DEPOT #6510</t>
  </si>
  <si>
    <t>Building supplies - Fortis</t>
  </si>
  <si>
    <t>Building supplies - ABS West</t>
  </si>
  <si>
    <t>SHERWIN WILLIAMS 70745</t>
  </si>
  <si>
    <t>THE HOME DEPOT #6509</t>
  </si>
  <si>
    <t>Building permit - ABS East</t>
  </si>
  <si>
    <t>ACE ELECTRONICS</t>
  </si>
  <si>
    <t>Buildings supplies - Highpoint East</t>
  </si>
  <si>
    <t>JOHNSON SUPPLY PASADEN</t>
  </si>
  <si>
    <t>Building supplies - Highpoint East</t>
  </si>
  <si>
    <t>Building supplies - ABS East</t>
  </si>
  <si>
    <t>089 - Choice Facility Partners</t>
  </si>
  <si>
    <t>Office supplies Choice Partners (CP)</t>
  </si>
  <si>
    <t>TASBO</t>
  </si>
  <si>
    <t>Annual TASBO Membership/M Causey</t>
  </si>
  <si>
    <t>Office supplies for CP</t>
  </si>
  <si>
    <t>THEPARKINGSPOT-ECW267</t>
  </si>
  <si>
    <t>Houston Hobby parking</t>
  </si>
  <si>
    <t>MARRIOTT ANAHEIM</t>
  </si>
  <si>
    <t>hotel NIGP</t>
  </si>
  <si>
    <t>SQ *CAB</t>
  </si>
  <si>
    <t>John Wayne airport to Marriott taxi</t>
  </si>
  <si>
    <t>HUBSPOT INC.</t>
  </si>
  <si>
    <t>Subscription for CRM usage-Choice Partners</t>
  </si>
  <si>
    <t>SQ *CABCO YELLOW, INC.</t>
  </si>
  <si>
    <t>Hotel to airport taxi</t>
  </si>
  <si>
    <t>TASBO School Operations Conference</t>
  </si>
  <si>
    <t>FORWARD TIMES PUBLISHI</t>
  </si>
  <si>
    <t>2nd ADVERTISEMENT FOR RFP# 21/075MJ</t>
  </si>
  <si>
    <t>TAMU VISITOR PARK 5</t>
  </si>
  <si>
    <t>Parking for TOAL</t>
  </si>
  <si>
    <t>Page 10 of 26</t>
  </si>
  <si>
    <t>089 - Choice Partners</t>
  </si>
  <si>
    <t>PAYPAL *SANANTONIOP</t>
  </si>
  <si>
    <t>2021 Lone Star Conf Registration - SKendrick</t>
  </si>
  <si>
    <t>TASBO 2021 Operations Conference - SKendrick</t>
  </si>
  <si>
    <t>AMZN MKTP US*2G6VN5J51</t>
  </si>
  <si>
    <t>2021 TOAL Conference Theme Day Supplies</t>
  </si>
  <si>
    <t>THE EXPO GROUP LP</t>
  </si>
  <si>
    <t>62660000</t>
  </si>
  <si>
    <t>2021 TML Conference-Booth Equipment/Supplies</t>
  </si>
  <si>
    <t>RIO GRANDE VALLEY PURC</t>
  </si>
  <si>
    <t>2021 ISM RGV Conf Registration - SKendrick</t>
  </si>
  <si>
    <t>2021 TASBO Membership Renewal - Faye Y. Johnson</t>
  </si>
  <si>
    <t>2021 TASBO Membership Renewal - Sandra K. Vorish</t>
  </si>
  <si>
    <t>SUMMIT DONUTS</t>
  </si>
  <si>
    <t>Breakfast, meeting Lansdown Moody 18/072KC</t>
  </si>
  <si>
    <t>KATY AREA CHAMBER</t>
  </si>
  <si>
    <t>Katy Area Chamber Workshop - State of the Schools</t>
  </si>
  <si>
    <t>62650000</t>
  </si>
  <si>
    <t>2021 TASBO Operations Conf.-Exhibitor Booth Only</t>
  </si>
  <si>
    <t>DALLAS CONVENTION CENT</t>
  </si>
  <si>
    <t>2021 TASA TASB Conf. Equip -Electrical Booth Setup</t>
  </si>
  <si>
    <t>INFORMACION PUBLISHING</t>
  </si>
  <si>
    <t>Publish bid in La Informacion, invoice 5967</t>
  </si>
  <si>
    <t>2021 TASBO- NTFSA Dues</t>
  </si>
  <si>
    <t>BEST BUY MHT  00000588</t>
  </si>
  <si>
    <t>TV Adapter for booth at TASA/TASB</t>
  </si>
  <si>
    <t>HILTON GARDEN INN</t>
  </si>
  <si>
    <t>Hotel ISM-RGV S. Padre</t>
  </si>
  <si>
    <t>CIRCLE K # 41852</t>
  </si>
  <si>
    <t>Gas (Vehicle 50)- ISM-RGV S.Padre</t>
  </si>
  <si>
    <t>Hotel for ISM RGV Conf. - SKendrick</t>
  </si>
  <si>
    <t>SHERATON DALLAS</t>
  </si>
  <si>
    <t>Lodging for TASA/TASB</t>
  </si>
  <si>
    <t>KROGER #346</t>
  </si>
  <si>
    <t>CP Food Expo and Vendor Exhibit Planning Meeting</t>
  </si>
  <si>
    <t>AMAZON.COM*2C1UE4J22</t>
  </si>
  <si>
    <t>Conference-Events Equip/Supplies Travel Bags/LRG</t>
  </si>
  <si>
    <t>TEXAS PUBLIC PURCHASIN</t>
  </si>
  <si>
    <t>2021 TxPPA Conf. Registration - Skendrick</t>
  </si>
  <si>
    <t>AMAZON.COM*2C96X1ED2</t>
  </si>
  <si>
    <t>Conference-Events Equip/Supplies Travel Bags/MED</t>
  </si>
  <si>
    <t>Annual TASA Membership -</t>
  </si>
  <si>
    <t>AMAZON.COM*2C5950GY2</t>
  </si>
  <si>
    <t>Conference-Events Equip/Supplies Travel Bags/SM</t>
  </si>
  <si>
    <t>Page 11 of 26</t>
  </si>
  <si>
    <t>090 - Technology Support Services</t>
  </si>
  <si>
    <t>SNUG</t>
  </si>
  <si>
    <t>SNUG Conference Registration for J. Tim Davis</t>
  </si>
  <si>
    <t>SNUG Conference Registration for T. Henderson</t>
  </si>
  <si>
    <t>AMZN MKTP US*2G75H4IV1</t>
  </si>
  <si>
    <t>UNITED    01623694199374</t>
  </si>
  <si>
    <t>Flight for SNUG Conference T. Henderson</t>
  </si>
  <si>
    <t>AMZN MKTP US*2C56023G1</t>
  </si>
  <si>
    <t>UNITED    01699454008840</t>
  </si>
  <si>
    <t>Baggage Fee for SNUG Conf. T. Henderson</t>
  </si>
  <si>
    <t>UNITED    01699454008836</t>
  </si>
  <si>
    <t>TEAMVIEWER.COM</t>
  </si>
  <si>
    <t>63970001</t>
  </si>
  <si>
    <t>TeamViewer Renewal</t>
  </si>
  <si>
    <t>UNITED    01623709014690</t>
  </si>
  <si>
    <t>Flight Change to SNUG for T. Henderson</t>
  </si>
  <si>
    <t>092 - Marketing Services</t>
  </si>
  <si>
    <t>EIG*CONSTANTCONTACT.CO</t>
  </si>
  <si>
    <t>Service Charge for Constant Contact</t>
  </si>
  <si>
    <t>BEST BUY MHT  00014134</t>
  </si>
  <si>
    <t>Supplies need for Stephanie De Los Santos usage</t>
  </si>
  <si>
    <t>ACE PARKING 3759</t>
  </si>
  <si>
    <t>Parking for exhibiting at TASA-TASB Conference</t>
  </si>
  <si>
    <t>SHELL OIL 57544646201</t>
  </si>
  <si>
    <t>Rent car gas for TASA-TASB Conference</t>
  </si>
  <si>
    <t>WESTIN (WESTIN HOTELS)</t>
  </si>
  <si>
    <t>Hotel Parking to exhibit at TASA-TASB Conference</t>
  </si>
  <si>
    <t>TEOTIHUACAN MEXICAN CA</t>
  </si>
  <si>
    <t>Retreat for Client Engagement Division</t>
  </si>
  <si>
    <t>ENTERPRISE RENT-A-CAR</t>
  </si>
  <si>
    <t>MCE rent car to exhibit at TASA-TASB conference</t>
  </si>
  <si>
    <t>OFFICE DEPOT #2809</t>
  </si>
  <si>
    <t>Office supplies for Client Engagement Division</t>
  </si>
  <si>
    <t>2021-10-03</t>
  </si>
  <si>
    <t>ERAC TOLL 4HTFMH</t>
  </si>
  <si>
    <t>MCE rent car tolls to exhibit at TASA-TASB conf.</t>
  </si>
  <si>
    <t>093 - Chief Information Officer</t>
  </si>
  <si>
    <t>AMAZON.COM*2G89P5PW2</t>
  </si>
  <si>
    <t>HOUSTON CHRONICLE CIRC</t>
  </si>
  <si>
    <t>63290000</t>
  </si>
  <si>
    <t>Online newspaper subscription for D. Clark</t>
  </si>
  <si>
    <t>094 - External Relations</t>
  </si>
  <si>
    <t>Reading materials</t>
  </si>
  <si>
    <t>Page 12 of 26</t>
  </si>
  <si>
    <t>111 - Therapy Services</t>
  </si>
  <si>
    <t>New Employee orientation supplies</t>
  </si>
  <si>
    <t>School District ink needed for therapist use</t>
  </si>
  <si>
    <t>WWW.WHOVA.COM</t>
  </si>
  <si>
    <t>Virtual workshop platform</t>
  </si>
  <si>
    <t>TPTA CCAP</t>
  </si>
  <si>
    <t>Workshop Application fee</t>
  </si>
  <si>
    <t>Page 13 of 26</t>
  </si>
  <si>
    <t>131 - ABC East</t>
  </si>
  <si>
    <t>2021-09-03</t>
  </si>
  <si>
    <t>SAMSCLUB.COM</t>
  </si>
  <si>
    <t>Expenses for Boys Town Trading points system</t>
  </si>
  <si>
    <t>USPS PO 4801290015</t>
  </si>
  <si>
    <t>Expenses for student mailing to parents</t>
  </si>
  <si>
    <t>H-E-B #572</t>
  </si>
  <si>
    <t>Expenses for students</t>
  </si>
  <si>
    <t>Expenses for mailing to parents</t>
  </si>
  <si>
    <t>AMZN MKTP US*2G7F37JT1</t>
  </si>
  <si>
    <t>Expenses for Supplies</t>
  </si>
  <si>
    <t>SHELL OIL 575430827QPS</t>
  </si>
  <si>
    <t>Expense for gas for Bus</t>
  </si>
  <si>
    <t>AMERICAN RED CROSS</t>
  </si>
  <si>
    <t>Expenses for staff</t>
  </si>
  <si>
    <t>AMZN MKTP US*2567Z8DN2</t>
  </si>
  <si>
    <t>Expenses for supplies</t>
  </si>
  <si>
    <t>Expenses for mailing to student parents</t>
  </si>
  <si>
    <t>CRISIS PREVENTION</t>
  </si>
  <si>
    <t>AMZN MKTP US*2G8U164U2</t>
  </si>
  <si>
    <t>H-E-B #063</t>
  </si>
  <si>
    <t>Expenses for Boys Town trading</t>
  </si>
  <si>
    <t>SAMS CLUB #4843</t>
  </si>
  <si>
    <t>Expenses for Boys Town Trading</t>
  </si>
  <si>
    <t>AMZN MKTP US*2G5EH8LE2</t>
  </si>
  <si>
    <t>USPS PO 4895200598</t>
  </si>
  <si>
    <t>OFFICE DEPOT #1127</t>
  </si>
  <si>
    <t>BEST BUY CO   00026641</t>
  </si>
  <si>
    <t>Refund for taxes</t>
  </si>
  <si>
    <t>AMZN MKTP US*2G8PG4IE0</t>
  </si>
  <si>
    <t>Expenses for student mailing</t>
  </si>
  <si>
    <t>HARRIS CNTY DEPT OF ED</t>
  </si>
  <si>
    <t>Expenses for workshop for Assistant Principal</t>
  </si>
  <si>
    <t>OFFICE DEPOT #1079</t>
  </si>
  <si>
    <t>AMZN MKTP US*2C5X81CT0</t>
  </si>
  <si>
    <t>AMZN MKTP US*2G6G738W2</t>
  </si>
  <si>
    <t>Expense for students</t>
  </si>
  <si>
    <t>CHICK-FIL-A #03071</t>
  </si>
  <si>
    <t>Expense for teacher meeting with parents</t>
  </si>
  <si>
    <t>TACO CABANA 20333</t>
  </si>
  <si>
    <t>AMZN MKTP US*2C3GA9L10</t>
  </si>
  <si>
    <t>AMAZON.COM*2C0LI1N41</t>
  </si>
  <si>
    <t>Expense for supplies</t>
  </si>
  <si>
    <t>Expense for student mailing</t>
  </si>
  <si>
    <t>SAMSCLUB #8244</t>
  </si>
  <si>
    <t>WAL-MART #5959</t>
  </si>
  <si>
    <t>63980000</t>
  </si>
  <si>
    <t>Expense for student mailing to parents</t>
  </si>
  <si>
    <t>USPS PO 4801240047</t>
  </si>
  <si>
    <t>Page 14 of 26</t>
  </si>
  <si>
    <t>Expenses for Boys town trading</t>
  </si>
  <si>
    <t>ARNE'S</t>
  </si>
  <si>
    <t>Expenses for Boys Town</t>
  </si>
  <si>
    <t>AMZN MKTP US*2C0GZ89O0</t>
  </si>
  <si>
    <t>Expenses for Students Boys Town Trading</t>
  </si>
  <si>
    <t>OFFICE DEPOT #2796</t>
  </si>
  <si>
    <t>H-E-B #540</t>
  </si>
  <si>
    <t>Page 15 of 26</t>
  </si>
  <si>
    <t>132 - ABC West</t>
  </si>
  <si>
    <t>USPS PO 4803720060</t>
  </si>
  <si>
    <t>Certified Mail for Parents &amp; Students</t>
  </si>
  <si>
    <t>CHEVRON 0359221</t>
  </si>
  <si>
    <t>ABS West Bus Fill Up</t>
  </si>
  <si>
    <t>ABS West Van Fill up</t>
  </si>
  <si>
    <t>USPS PO 4801500411</t>
  </si>
  <si>
    <t>WAL-MART #3296</t>
  </si>
  <si>
    <t>Food for Classroom</t>
  </si>
  <si>
    <t>WM SUPERCENTER #3296</t>
  </si>
  <si>
    <t>Boys Town Trading Store/Rewards for students</t>
  </si>
  <si>
    <t>General Supplies</t>
  </si>
  <si>
    <t>Instructional Materials/Oasis Garden</t>
  </si>
  <si>
    <t>SAMSCLUB #8245</t>
  </si>
  <si>
    <t>Boys Town Trading Store/rewards for students</t>
  </si>
  <si>
    <t>SAMS CLUB #8245</t>
  </si>
  <si>
    <t>Boys Town Trading Store / rewards for students</t>
  </si>
  <si>
    <t>PIZZA HUT #27164</t>
  </si>
  <si>
    <t>SAMS CLUB #4769</t>
  </si>
  <si>
    <t>CHEVRON 0307457</t>
  </si>
  <si>
    <t>USPS PO 4801850044</t>
  </si>
  <si>
    <t>THE HOME DEPOT #6558</t>
  </si>
  <si>
    <t>General Supplies for Staff</t>
  </si>
  <si>
    <t>99 CENTS ONLY STORES 2</t>
  </si>
  <si>
    <t>Instructional Materials for Students</t>
  </si>
  <si>
    <t>AMZN MKTP US*2G9HF01Y2</t>
  </si>
  <si>
    <t>Instructional Material for the Students</t>
  </si>
  <si>
    <t>AMZN MKTP US*2G9E74US1</t>
  </si>
  <si>
    <t>General Supplies for Administration Staff</t>
  </si>
  <si>
    <t>AMZN MKTP US*2G0EU2U11</t>
  </si>
  <si>
    <t>General Supplies for Teachers</t>
  </si>
  <si>
    <t>AMZN MKTP US*2G71U6RV1</t>
  </si>
  <si>
    <t>AMZN MKTP US*2G3XG8G32</t>
  </si>
  <si>
    <t>SAMSCLUB #4769</t>
  </si>
  <si>
    <t>64160000</t>
  </si>
  <si>
    <t>ABS West Hispanic Heritage Recognition</t>
  </si>
  <si>
    <t>Page 16 of 26</t>
  </si>
  <si>
    <t>MICHAELS STORES 1683</t>
  </si>
  <si>
    <t>WAL-MART #3584</t>
  </si>
  <si>
    <t>UNITED    01623695511071</t>
  </si>
  <si>
    <t>Wisconsin ASBO Convention Center Dr. Keys</t>
  </si>
  <si>
    <t>LIBERTY DATA PRODUCTS</t>
  </si>
  <si>
    <t>General Supplies for the Staff</t>
  </si>
  <si>
    <t>Refreshment Meetings</t>
  </si>
  <si>
    <t>USPS PO 4803740028</t>
  </si>
  <si>
    <t>HENRY SCHEIN*</t>
  </si>
  <si>
    <t>Gloves for the nurse office</t>
  </si>
  <si>
    <t>ABS West Open House</t>
  </si>
  <si>
    <t>General Supplies / Open House</t>
  </si>
  <si>
    <t>OFFICE DEPOT #663</t>
  </si>
  <si>
    <t>AMZN MKTP US*2C1PP9HN2</t>
  </si>
  <si>
    <t>Renewals memberships for CPI Staff members</t>
  </si>
  <si>
    <t>Page 17 of 26</t>
  </si>
  <si>
    <t>201 - Adult Education</t>
  </si>
  <si>
    <t>EB EDUCATION INSTITUT</t>
  </si>
  <si>
    <t>Reg. fee for L Fehoko to attend Ed Institute Conf.</t>
  </si>
  <si>
    <t>EXTRA SPACE 0521</t>
  </si>
  <si>
    <t>62680000</t>
  </si>
  <si>
    <t>Storage for AED Furniture and Materials</t>
  </si>
  <si>
    <t>State of Ed Reg 10/12/21 for S. Ross (Adult Ed)</t>
  </si>
  <si>
    <t>Refreshments for AED Round of Interviews</t>
  </si>
  <si>
    <t>UNITED    01623696073812</t>
  </si>
  <si>
    <t>Travel for SRoss to attend the NABSE Conference</t>
  </si>
  <si>
    <t>Reg. fee for SRoss to attend NABSE Conference</t>
  </si>
  <si>
    <t>Reg. fee for G Medina to attend Ed Institute Conf.</t>
  </si>
  <si>
    <t>ALONTI CAFE &amp; CATERING</t>
  </si>
  <si>
    <t>Refreshments for Meeting (Quarterly Reflections)</t>
  </si>
  <si>
    <t>THE UPS STORE 4126</t>
  </si>
  <si>
    <t>Postage for delivery of materials</t>
  </si>
  <si>
    <t>Refreshments for Ops Meeting</t>
  </si>
  <si>
    <t>301 - ISS-Division Wide</t>
  </si>
  <si>
    <t>TLC Mtg. Lunch</t>
  </si>
  <si>
    <t>Office Supply for TLC - Tape refills</t>
  </si>
  <si>
    <t>AMZN MKTP US*2G1X25IG1</t>
  </si>
  <si>
    <t>Office Supplies - Sticky Notes, Cork Board Tacks</t>
  </si>
  <si>
    <t>Office Supplies - Toner for TLC Printer</t>
  </si>
  <si>
    <t>State of Ed Reg 10/12/21 for Cindy Brunswick (TLC)</t>
  </si>
  <si>
    <t>TLC Mtg. Lunch for Curriculum Directors</t>
  </si>
  <si>
    <t>Lunch for TLC Mtg.</t>
  </si>
  <si>
    <t>AMZN MKTP US*2C5OM4J81</t>
  </si>
  <si>
    <t>Office Supply - Wall Organizer</t>
  </si>
  <si>
    <t>Office Supply - Yellow Toner for TLC Printer</t>
  </si>
  <si>
    <t>Office Supply - Ink Cartridge for TLC Printer</t>
  </si>
  <si>
    <t>Page 18 of 26</t>
  </si>
  <si>
    <t>307 - ISS-English Language Arts</t>
  </si>
  <si>
    <t>AMZN MKTP US*259IC0HE2</t>
  </si>
  <si>
    <t>Office Supply - Surge protector, notebook paper</t>
  </si>
  <si>
    <t>AMZN MKTP US*2G25942K1</t>
  </si>
  <si>
    <t>Office Supplies - headphones, mouse pad</t>
  </si>
  <si>
    <t>ZOOM.US 888-799-9666</t>
  </si>
  <si>
    <t>Active subscription - Zoom for TLC webinars.</t>
  </si>
  <si>
    <t>AMAZON.COM*2G85V8662</t>
  </si>
  <si>
    <t>Office Supplies - Thermal Laminating Pouches.</t>
  </si>
  <si>
    <t>AMZN MKTP US*2G8UV8QP2</t>
  </si>
  <si>
    <t>Office Supply - Plastic 5 Tab Dividers.</t>
  </si>
  <si>
    <t>AMZN MKTP US*2G7XP06J2</t>
  </si>
  <si>
    <t>Office Supply - 11x17 Matte Heavy Paper</t>
  </si>
  <si>
    <t>AMAZON.COM*2C0I11XR1</t>
  </si>
  <si>
    <t>Office Supplies - Wireless Mouse, Batteries</t>
  </si>
  <si>
    <t>AMAZON.COM*2C25O5GV0</t>
  </si>
  <si>
    <t>Books - TLC ELA Curriculum Director</t>
  </si>
  <si>
    <t>Active subscription for TLC workshops.</t>
  </si>
  <si>
    <t>FLOWCODE PRO</t>
  </si>
  <si>
    <t>Active Subscriptions for Digital Support-Workshops</t>
  </si>
  <si>
    <t>AMZN MKTP US*277XK1FP1</t>
  </si>
  <si>
    <t>Office Supply - Dry Erase Markers</t>
  </si>
  <si>
    <t>314 - ISS-Speaker Series</t>
  </si>
  <si>
    <t>EDWEEK PREMIUM DIGITAL</t>
  </si>
  <si>
    <t>Professional Learning Quarterly Subscription.</t>
  </si>
  <si>
    <t>501 - Special Schools</t>
  </si>
  <si>
    <t>SAMSCLUB #6367</t>
  </si>
  <si>
    <t>Reimbursement for refreshment expenses</t>
  </si>
  <si>
    <t>SAMS CLUB #6367</t>
  </si>
  <si>
    <t>TST* NEYOW S CREOLE CA</t>
  </si>
  <si>
    <t>Business Meeting Meal-Schools &amp; Admin</t>
  </si>
  <si>
    <t>OFFICE DEPOT #262</t>
  </si>
  <si>
    <t>Expenses for General Supplies and Materials</t>
  </si>
  <si>
    <t>Expenses for refreshments-Meetings</t>
  </si>
  <si>
    <t>MICHAELS STORES 5813</t>
  </si>
  <si>
    <t>Expenses for general supplies and materials</t>
  </si>
  <si>
    <t>REGION 4 EDUCATION SER</t>
  </si>
  <si>
    <t>Workshop registration for Brenda Mullins</t>
  </si>
  <si>
    <t>UNITED    01623692077280</t>
  </si>
  <si>
    <t>Expenses for Employee Travel Transportation-C. Ned</t>
  </si>
  <si>
    <t>Expenses for membership for NABSE-Dr. Ned</t>
  </si>
  <si>
    <t>Expenses for membership for TASA-Dr. Ned</t>
  </si>
  <si>
    <t>THINGS REMEMBERED 0452</t>
  </si>
  <si>
    <t>Expenses for Materials-Principal</t>
  </si>
  <si>
    <t>Page 19 of 26</t>
  </si>
  <si>
    <t>800 - Fortis Academy</t>
  </si>
  <si>
    <t>Culinary Class instructional supplies</t>
  </si>
  <si>
    <t>FREDDY'S 26-0017</t>
  </si>
  <si>
    <t>63410000</t>
  </si>
  <si>
    <t>Fess for Student's Lunches</t>
  </si>
  <si>
    <t>Fess for Cafeteria Supplies(Student's)</t>
  </si>
  <si>
    <t>LITTLE CAESARS 4578</t>
  </si>
  <si>
    <t>Fees for student's Lunches</t>
  </si>
  <si>
    <t>WENDY'S 41</t>
  </si>
  <si>
    <t>Fees for Student's Lunches</t>
  </si>
  <si>
    <t>CHICK-FIL-A #03787</t>
  </si>
  <si>
    <t>AMZN MKTP US*2G5NU6201</t>
  </si>
  <si>
    <t>Fees for office supplies</t>
  </si>
  <si>
    <t>Culinary instructional supplies</t>
  </si>
  <si>
    <t>THE FRENCH CORNER CATE</t>
  </si>
  <si>
    <t>Split - Fees for Student's Lunches (77.27%)</t>
  </si>
  <si>
    <t>Split - Delivery Fees (22.73%)</t>
  </si>
  <si>
    <t>Split - Fees for Student's Lunches (73.98%)</t>
  </si>
  <si>
    <t>Split - Delivery Fees (26.02%)</t>
  </si>
  <si>
    <t>Split - Fees for Student's Lunches (81.03%)</t>
  </si>
  <si>
    <t>Split - Fees for Delivery (18.97%)</t>
  </si>
  <si>
    <t>Split - Fees for student's lunches (75.78%)</t>
  </si>
  <si>
    <t>Split - Delivery Fees (24.22%)</t>
  </si>
  <si>
    <t>BASKIN #360495 Q35</t>
  </si>
  <si>
    <t>64990004</t>
  </si>
  <si>
    <t>Fees for student's field trip</t>
  </si>
  <si>
    <t>ACE MART RESTAURANT SU</t>
  </si>
  <si>
    <t>Fees for Culinary Class instructional supplies</t>
  </si>
  <si>
    <t>Fees for student's lunches</t>
  </si>
  <si>
    <t>Split - Fess for student's lunches (73.88%)</t>
  </si>
  <si>
    <t>Split -Delivery Fee (26.12%)</t>
  </si>
  <si>
    <t>THOMAS PRINTWORKS 99</t>
  </si>
  <si>
    <t>63960000</t>
  </si>
  <si>
    <t>Split - Fess for printing business cards (98.17%)</t>
  </si>
  <si>
    <t>Split - Credit Card Fee (1.83%)</t>
  </si>
  <si>
    <t>Split - Fees for Student's Lunches (73.88%)</t>
  </si>
  <si>
    <t>Split - Fees Delivery (26.12%)</t>
  </si>
  <si>
    <t>99 CENTS ONLY #2875</t>
  </si>
  <si>
    <t>Page 20 of 26</t>
  </si>
  <si>
    <t>901 - Head Start</t>
  </si>
  <si>
    <t>TX HHSC CCL FEE</t>
  </si>
  <si>
    <t>CCL fees for Tidwell HS</t>
  </si>
  <si>
    <t>CCL fees for Humble HS</t>
  </si>
  <si>
    <t>CCL fees for Channelview HS</t>
  </si>
  <si>
    <t>CCL fees for Pugh HS</t>
  </si>
  <si>
    <t>Fuel for the HS Courier's Van #30 (70%)</t>
  </si>
  <si>
    <t>Fuel for the EHS Courier's Van #30 (29.99%)</t>
  </si>
  <si>
    <t>WM SUPERCENTER #3509</t>
  </si>
  <si>
    <t>Outlet plug covers Credit for La Porte HS</t>
  </si>
  <si>
    <t>Maintenance supplies - Sheffield</t>
  </si>
  <si>
    <t>Fingerprint services for J Ramirez</t>
  </si>
  <si>
    <t>Fingerprint services for C Evans</t>
  </si>
  <si>
    <t>Batteries for the Admin office</t>
  </si>
  <si>
    <t>WAL-MART #5116</t>
  </si>
  <si>
    <t>To ensure EHS LaPorte had proper star-up items.</t>
  </si>
  <si>
    <t>WM SUPERCENTER #5116</t>
  </si>
  <si>
    <t>63420000</t>
  </si>
  <si>
    <t>EHS La Porte student start-up items needed.</t>
  </si>
  <si>
    <t>STERLINGTON MEDICAL</t>
  </si>
  <si>
    <t>Maintenance supplies - Channelview</t>
  </si>
  <si>
    <t>Split - Maintenance Supplies - Sheffield (20.55%)</t>
  </si>
  <si>
    <t>WAL-MART #4526</t>
  </si>
  <si>
    <t>63910005</t>
  </si>
  <si>
    <t>Instructional supplies for La Porte EHS</t>
  </si>
  <si>
    <t>WM SUPERCENTER #3584</t>
  </si>
  <si>
    <t>CCL fees for Barrett Station HS</t>
  </si>
  <si>
    <t>Fuel for the EHS Courier's Van #30 (30%)</t>
  </si>
  <si>
    <t>WM SUPERCENTER #194</t>
  </si>
  <si>
    <t>Split - Classroom Diapers (60%)</t>
  </si>
  <si>
    <t>Split - Classroom Diapers (40%)</t>
  </si>
  <si>
    <t>AMZN MKTP US</t>
  </si>
  <si>
    <t>Damaged CD Player credit</t>
  </si>
  <si>
    <t>Fingerprint services for EH Doussa</t>
  </si>
  <si>
    <t>Split - Maintenance Supplies - Sheffield (6.87%)</t>
  </si>
  <si>
    <t>AMZN MKTP US*2G7XJ8EP0</t>
  </si>
  <si>
    <t>Outlet covers for La Porte EHS</t>
  </si>
  <si>
    <t>AMAZON.COM*2G0PJ95S1</t>
  </si>
  <si>
    <t>Maintenance supplies - LaPorte Head Start</t>
  </si>
  <si>
    <t>WALMART.COM AA</t>
  </si>
  <si>
    <t>Instructional supplies (diapers) for Humble EHS</t>
  </si>
  <si>
    <t>THE HOME DEPOT #6507</t>
  </si>
  <si>
    <t>Maintenance supplies - Baytown</t>
  </si>
  <si>
    <t>CCL fees for Fonwood HS</t>
  </si>
  <si>
    <t>TRIMARK</t>
  </si>
  <si>
    <t>Page 21 of 26</t>
  </si>
  <si>
    <t>Fuel for HS vehicle to transport food</t>
  </si>
  <si>
    <t>Maintenance supplies - Barrett Station</t>
  </si>
  <si>
    <t>Special Baby Formula for Baytown EHS</t>
  </si>
  <si>
    <t>THE HOME DEPOT #6806</t>
  </si>
  <si>
    <t>Maintenance supplies - Pugh</t>
  </si>
  <si>
    <t>THE HOME DEPOT #6560</t>
  </si>
  <si>
    <t>Maintenance supplies - LaPorte</t>
  </si>
  <si>
    <t>Fingerprint services for T Ingram</t>
  </si>
  <si>
    <t>Fingerprint services for PD Feliciano Perez</t>
  </si>
  <si>
    <t>Split - Fuel for HS courier vehicle (70%)</t>
  </si>
  <si>
    <t>Split - Fuel for EHS courier vehicle (30%)</t>
  </si>
  <si>
    <t>Non-food kitchen supplies (bibs) for Tidwell EHS</t>
  </si>
  <si>
    <t>Instructional supplies (diapers) for Tidwell EHS (39%)</t>
  </si>
  <si>
    <t>Non-food kitchen supplies (bibs) for Tidwell EHS (61%)</t>
  </si>
  <si>
    <t>Split -All staff meeting HS/EHS-CCP breakfast (80%)</t>
  </si>
  <si>
    <t>Split -All staff meeting HS/EHS-CCP breakfast (20%)</t>
  </si>
  <si>
    <t>Instructional supplies (diapers) for Tidwell EHS (71.61%)</t>
  </si>
  <si>
    <t>Non-food kitchen supplies (bibs) for Tidwell EHS (28.39%)</t>
  </si>
  <si>
    <t>Fingerprint services for AB McClure</t>
  </si>
  <si>
    <t>CCL fees for Baytown HS (55.51%)</t>
  </si>
  <si>
    <t>CCL fees for Baytown EHS (44.49%)</t>
  </si>
  <si>
    <t>CITY SUPPLY COMPANY, I</t>
  </si>
  <si>
    <t>Portable rubber mat for a fall zone @ Humble EHS</t>
  </si>
  <si>
    <t>HOMEDEPOT.COM</t>
  </si>
  <si>
    <t>Maintenance supplies - Humble</t>
  </si>
  <si>
    <t>Instructional supplies (diapers) for Pugh HS</t>
  </si>
  <si>
    <t>Page 22 of 26</t>
  </si>
  <si>
    <t>CCL fees for JD Walker HS</t>
  </si>
  <si>
    <t>CCL annual and background fees for Dogan HS</t>
  </si>
  <si>
    <t>CCL fees for Compton</t>
  </si>
  <si>
    <t>FAMILY DOLLAR #4387</t>
  </si>
  <si>
    <t>Items needed to clean Coolwood HS</t>
  </si>
  <si>
    <t>Items needed to clean Coolwood HS refund</t>
  </si>
  <si>
    <t>HARRIS COUNTY - HCPH-E</t>
  </si>
  <si>
    <t>Health permit for Sheffield HS</t>
  </si>
  <si>
    <t>CCL fees for Sheffield HS</t>
  </si>
  <si>
    <t>CCL fees for La Porte HS</t>
  </si>
  <si>
    <t>Fingerprint services for S Destin</t>
  </si>
  <si>
    <t>922 - Coop After School Enrich (CASE)</t>
  </si>
  <si>
    <t>CALENDLY</t>
  </si>
  <si>
    <t>Monthly subscription</t>
  </si>
  <si>
    <t>64990130</t>
  </si>
  <si>
    <t>Monthly Subscription</t>
  </si>
  <si>
    <t>PANERA BREAD #204111 O</t>
  </si>
  <si>
    <t>Lunch for a meeting</t>
  </si>
  <si>
    <t>AMZN MKTP US*2G9SD3PK1</t>
  </si>
  <si>
    <t>Sneeze Guards for debates</t>
  </si>
  <si>
    <t>SAMSCLUB #4712</t>
  </si>
  <si>
    <t>Cycle 11 afterschool program snacks for sites</t>
  </si>
  <si>
    <t>SAMS CLUB #4712</t>
  </si>
  <si>
    <t>Kids day project items</t>
  </si>
  <si>
    <t>HOBBY-LOBBY #895</t>
  </si>
  <si>
    <t>WAL-MART #3640</t>
  </si>
  <si>
    <t>MICHAELS STORES 1361</t>
  </si>
  <si>
    <t>Kids day project</t>
  </si>
  <si>
    <t>AMZN MKTP US*2C06C5SJ1</t>
  </si>
  <si>
    <t>AMZN MKTP US*2C0DP6BR0</t>
  </si>
  <si>
    <t>POLL EVERYWHERE, INC.</t>
  </si>
  <si>
    <t>Subscription</t>
  </si>
  <si>
    <t>AMZN MKTP US*2C95L6DN1</t>
  </si>
  <si>
    <t>AMZN MKTP US*2C4506D11</t>
  </si>
  <si>
    <t>AMZN MKTP US*2C5PR8DE1</t>
  </si>
  <si>
    <t>AMZN MKTP US*2C1EV3TG2</t>
  </si>
  <si>
    <t>DRI*GALLUP</t>
  </si>
  <si>
    <t>Clifton Strengths</t>
  </si>
  <si>
    <t>GRANTMAKERS FOR EDUCAT</t>
  </si>
  <si>
    <t>registration fee-jesselyn arceneaux</t>
  </si>
  <si>
    <t>registration fee-brandi nichols</t>
  </si>
  <si>
    <t>registration fee-lisa caruthers</t>
  </si>
  <si>
    <t>registration fee-toracia swift</t>
  </si>
  <si>
    <t>registration fee-mary glover</t>
  </si>
  <si>
    <t>Page 23 of 26</t>
  </si>
  <si>
    <t>923 - Resource Development</t>
  </si>
  <si>
    <t>State of Ed Reg 10/12/21 for G. Rawlinson (CGD)</t>
  </si>
  <si>
    <t>GRANT PROFESSIONALS AS</t>
  </si>
  <si>
    <t>2021 Conference Registration Online</t>
  </si>
  <si>
    <t>FUNCTIONFOX SYSTEMS</t>
  </si>
  <si>
    <t>FunctionFox Classic Annual subscription (6 users)</t>
  </si>
  <si>
    <t>924 - Research &amp; Evaluation</t>
  </si>
  <si>
    <t>XM BASECAMP LIVE SERIE</t>
  </si>
  <si>
    <t>Online workshop "Using stats.." Y Pyrtle</t>
  </si>
  <si>
    <t>XM series: "Using Stats..." D Breaux</t>
  </si>
  <si>
    <t>XM series; "Using Stats..." R Hussain</t>
  </si>
  <si>
    <t>XM series: "Using Stats..." N Assis</t>
  </si>
  <si>
    <t>XM Series: "Using stats..." S Arias</t>
  </si>
  <si>
    <t>XM series: "Using stats..."  Y Ren</t>
  </si>
  <si>
    <t>AMZN MKTP US*2G04T0VG0</t>
  </si>
  <si>
    <t>wireless mouse for laptop for new employee N Assis</t>
  </si>
  <si>
    <t>IN *COLOR ONE SYSTEMS,</t>
  </si>
  <si>
    <t>Business Cards for Dr. D Breaux and Dr. N. Assis</t>
  </si>
  <si>
    <t>AMZN MKTP US*2G71O2ZK2</t>
  </si>
  <si>
    <t>HDMI cables for monitor</t>
  </si>
  <si>
    <t>BOSSCAT KITCHEN &amp; LIBA</t>
  </si>
  <si>
    <t>TLC &amp; REI Collaboration Lunch</t>
  </si>
  <si>
    <t>State of Ed Reg 10/12/21 for D. Breaux (REI)</t>
  </si>
  <si>
    <t>WILLIE G'S POST OAK</t>
  </si>
  <si>
    <t>School's Dashboard Presentation</t>
  </si>
  <si>
    <t>AMZN MKTP US*2C1VD7E12</t>
  </si>
  <si>
    <t>Internal SSD and Ram for Yi and Rose Mary desktops</t>
  </si>
  <si>
    <t>925 - Communications &amp; Public Information</t>
  </si>
  <si>
    <t>B&amp;H PHOTO 800-606-6969</t>
  </si>
  <si>
    <t>Office supplies for Communications</t>
  </si>
  <si>
    <t>Newspaper for Lorena Cozzari-Communications Staff</t>
  </si>
  <si>
    <t>WORDPRESS YFKSE18U8M</t>
  </si>
  <si>
    <t>Communications-WordPress/blog for HCDE</t>
  </si>
  <si>
    <t>WORDPRESS 9GNF62SX3W</t>
  </si>
  <si>
    <t>SOUNDSTRIPE</t>
  </si>
  <si>
    <t>Subscription/Standard Yearly for Communications</t>
  </si>
  <si>
    <t>WORDPRESS BHDXV2YP9C</t>
  </si>
  <si>
    <t>Domain Registration cost for Communications</t>
  </si>
  <si>
    <t>PHOTOSHELTER</t>
  </si>
  <si>
    <t>Subscription fees: for PhotoShelter Standard</t>
  </si>
  <si>
    <t>Page 24 of 26</t>
  </si>
  <si>
    <t>951 - Purchasing Co-op</t>
  </si>
  <si>
    <t>63990016</t>
  </si>
  <si>
    <t>Items for the 2021 Vendor Exhibit</t>
  </si>
  <si>
    <t>SQ *PICME EVENTS</t>
  </si>
  <si>
    <t>Photo booth for 2021 Vendor Exhibit</t>
  </si>
  <si>
    <t>Lanyards for 2021 Vendor Exhibit</t>
  </si>
  <si>
    <t>AMZN MKTP US*2G6FL7RC1</t>
  </si>
  <si>
    <t>Lanyard holder for 2021 Vendor Exhibit</t>
  </si>
  <si>
    <t>955 - Purchasing - Gulf Coast Co-op</t>
  </si>
  <si>
    <t>63990066</t>
  </si>
  <si>
    <t>Printing for Nutrition Expo</t>
  </si>
  <si>
    <t>AMZN MKTP US*2G0NC4NY2</t>
  </si>
  <si>
    <t>Amazon purchases for Nutrition Expo</t>
  </si>
  <si>
    <t>Easels for Nutrition and Product EXPOS</t>
  </si>
  <si>
    <t>AMZN MKTP US*2G9B58DV0</t>
  </si>
  <si>
    <t>AMZN MKTP US*2G74M3SP1</t>
  </si>
  <si>
    <t>4IMPRINT</t>
  </si>
  <si>
    <t>Giveaways for Nutrition Expo</t>
  </si>
  <si>
    <t>AMZN MKTP US*2C2FD1CN0</t>
  </si>
  <si>
    <t>Timeline 2021 Conference Lodging</t>
  </si>
  <si>
    <t>AMZN MKTP US*2C1FI8NG0</t>
  </si>
  <si>
    <t>Food Contract Brochures printing</t>
  </si>
  <si>
    <t>Nametags for Food Expo Show</t>
  </si>
  <si>
    <t>Nametags for CP Food Show</t>
  </si>
  <si>
    <t>Posters and Sign for Food Show</t>
  </si>
  <si>
    <t>AMZN MKTP US*2C88D6T02</t>
  </si>
  <si>
    <t>AMZN MKTP US*2C4XP0721</t>
  </si>
  <si>
    <t>Food Show Vendor prizes-booth decorating contest</t>
  </si>
  <si>
    <t>Page 25 of 26</t>
  </si>
  <si>
    <t>970 - Highpoint East</t>
  </si>
  <si>
    <t>AMZN MKTP US*257457YK0</t>
  </si>
  <si>
    <t>Split - Instructional Materials (85.22%)</t>
  </si>
  <si>
    <t>Split - Supplies (14.78%)</t>
  </si>
  <si>
    <t>red cross membership</t>
  </si>
  <si>
    <t>AMZN MKTP US*2G87L33P1</t>
  </si>
  <si>
    <t>Headset</t>
  </si>
  <si>
    <t>STAPLES       00119024</t>
  </si>
  <si>
    <t>Office supplies</t>
  </si>
  <si>
    <t>AMZN MKTP US*2G2ZF46A0</t>
  </si>
  <si>
    <t>Instructional materials</t>
  </si>
  <si>
    <t>WAL-MART #3500</t>
  </si>
  <si>
    <t>GPISD closed provide student lunches</t>
  </si>
  <si>
    <t>Student project supplies</t>
  </si>
  <si>
    <t>PIZZA HUT 032232</t>
  </si>
  <si>
    <t>GPISD closed provide food for students</t>
  </si>
  <si>
    <t>DOLLAR TREE</t>
  </si>
  <si>
    <t>trays for student lunches</t>
  </si>
  <si>
    <t>SAMS CLUB #8281</t>
  </si>
  <si>
    <t>Split - batteries for student calculators (38.37%)</t>
  </si>
  <si>
    <t>Split - student water (61.63%)</t>
  </si>
  <si>
    <t>EXXONMOBIL    48354922</t>
  </si>
  <si>
    <t>gas for HCDE Van</t>
  </si>
  <si>
    <t>GRAMMARLY COOXLBB1L</t>
  </si>
  <si>
    <t>counselor testing tool</t>
  </si>
  <si>
    <t>AMAZON.COM*2C1GG6AL2</t>
  </si>
  <si>
    <t>instructional materials</t>
  </si>
  <si>
    <t>keyboard for student computers</t>
  </si>
  <si>
    <t>AMZN MKTP US*2C27L1UO1</t>
  </si>
  <si>
    <t>student supplies</t>
  </si>
  <si>
    <t>Grand Total:</t>
  </si>
  <si>
    <t>Total transactions:  696</t>
  </si>
  <si>
    <t>Page 26 of 26</t>
  </si>
  <si>
    <t>HCDE Other Credit Card Statements</t>
  </si>
  <si>
    <t>SUMMARY</t>
  </si>
  <si>
    <t>Allocation after rebate</t>
  </si>
  <si>
    <t>Card</t>
  </si>
  <si>
    <t># of Cards</t>
  </si>
  <si>
    <t>Rebates</t>
  </si>
  <si>
    <t>Facilities Credit card #'s</t>
  </si>
  <si>
    <t>Records Management CC #'s</t>
  </si>
  <si>
    <t xml:space="preserve">ExxonMobil </t>
  </si>
  <si>
    <t xml:space="preserve">  Gas Facilities</t>
  </si>
  <si>
    <t>0001</t>
  </si>
  <si>
    <t>Chevron/Texaco</t>
  </si>
  <si>
    <t xml:space="preserve"> Gas Records </t>
  </si>
  <si>
    <t>0002</t>
  </si>
  <si>
    <t xml:space="preserve">Total </t>
  </si>
  <si>
    <t>Grant total  to pay</t>
  </si>
  <si>
    <t>Vendor #</t>
  </si>
  <si>
    <t>Vendor Card : ExxonMobil</t>
  </si>
  <si>
    <t>Vendor Name</t>
  </si>
  <si>
    <t>Wright Express Financial Svc Corp</t>
  </si>
  <si>
    <t>HCDE Credit Card Report - October 2021 Statement</t>
  </si>
  <si>
    <t>Cards assigned to:     Facilities Division</t>
  </si>
  <si>
    <t>Card #</t>
  </si>
  <si>
    <t>Date</t>
  </si>
  <si>
    <t>Amount</t>
  </si>
  <si>
    <t>1 Warehouse</t>
  </si>
  <si>
    <t>Gasoline</t>
  </si>
  <si>
    <t>Facilities</t>
  </si>
  <si>
    <t>2 Warehouse</t>
  </si>
  <si>
    <t>4 Warehouse</t>
  </si>
  <si>
    <t>0017 Irvington</t>
  </si>
  <si>
    <t xml:space="preserve">0018 Post Oak </t>
  </si>
  <si>
    <t xml:space="preserve">0020 Post Oak </t>
  </si>
  <si>
    <t xml:space="preserve">0022 Post Oak </t>
  </si>
  <si>
    <t xml:space="preserve">0023 Post Oak </t>
  </si>
  <si>
    <t xml:space="preserve">0024 Post Oak </t>
  </si>
  <si>
    <t xml:space="preserve">0025 Post Oak </t>
  </si>
  <si>
    <t>Credits</t>
  </si>
  <si>
    <t xml:space="preserve"> Rebates</t>
  </si>
  <si>
    <t>Check Register</t>
  </si>
  <si>
    <t>Fiscal Year: 22</t>
  </si>
  <si>
    <t xml:space="preserve">Period: 2 </t>
  </si>
  <si>
    <t xml:space="preserve">Fund: 1992 - GENERAL FUND  </t>
  </si>
  <si>
    <t>check number</t>
  </si>
  <si>
    <t>check date</t>
  </si>
  <si>
    <t>vend_no</t>
  </si>
  <si>
    <t>vendor name and item descriptions</t>
  </si>
  <si>
    <t>amount</t>
  </si>
  <si>
    <t>1517488  void</t>
  </si>
  <si>
    <t>10/01/2021</t>
  </si>
  <si>
    <t>87967</t>
  </si>
  <si>
    <t>A-1 PERSONNEL OF HOUSTON INC</t>
  </si>
  <si>
    <t>TEMP SERVICES</t>
  </si>
  <si>
    <t>TEMP SERV.PA2022-0016</t>
  </si>
  <si>
    <t>1517489  void</t>
  </si>
  <si>
    <t>13871</t>
  </si>
  <si>
    <t>AT&amp;T CORP</t>
  </si>
  <si>
    <t>PHONE 091121-101021</t>
  </si>
  <si>
    <t>PHONE 090921-100821</t>
  </si>
  <si>
    <t>PHONE 090721-100621</t>
  </si>
  <si>
    <t>PHONE 090521-100421</t>
  </si>
  <si>
    <t>PHONE 090121-093021</t>
  </si>
  <si>
    <t>1517491  void</t>
  </si>
  <si>
    <t>82495</t>
  </si>
  <si>
    <t>COMCAST CORPORATION</t>
  </si>
  <si>
    <t>CABLE SER 092621-1025</t>
  </si>
  <si>
    <t>INTERNET090121-092321</t>
  </si>
  <si>
    <t>1517492  void</t>
  </si>
  <si>
    <t>23957</t>
  </si>
  <si>
    <t>EDUCATION FOUNDATION OF HARRIS CTY</t>
  </si>
  <si>
    <t>PARTNERS IN EDUCATION PRO</t>
  </si>
  <si>
    <t>Report Date:11/8/2021</t>
  </si>
  <si>
    <t>Page 1 of 33</t>
  </si>
  <si>
    <t>1517496  void</t>
  </si>
  <si>
    <t>87278</t>
  </si>
  <si>
    <t>POWERSCHOOL GROUP LLC</t>
  </si>
  <si>
    <t>FIXED ASSETS M &amp; S FEE FP</t>
  </si>
  <si>
    <t>UNIFIED ADMIN EFP CUSTOMI</t>
  </si>
  <si>
    <t>UNIFIED ADMIN EFP POSITIO</t>
  </si>
  <si>
    <t>EFINANCEPLUS HUMAN RESOUR</t>
  </si>
  <si>
    <t>UNIFIED ADMIN EFP WAREHOU</t>
  </si>
  <si>
    <t>EFINANCEPLUS INFORMATION</t>
  </si>
  <si>
    <t>PD+ ADMINISTRATION 700.00</t>
  </si>
  <si>
    <t>EMPLOYEE ACCESS CENTER M</t>
  </si>
  <si>
    <t>PERSONNEL BUDGETING M &amp; S</t>
  </si>
  <si>
    <t>PD+ ADMINISTRATION -STUDE</t>
  </si>
  <si>
    <t>REGULATORY REPORTING M &amp;</t>
  </si>
  <si>
    <t>UNIFIED ADMIN EFP CENTRAL</t>
  </si>
  <si>
    <t>UNIFIED ADMIN EFP MISCELL</t>
  </si>
  <si>
    <t>FOUR J'S SYSTEM SOFTWARE</t>
  </si>
  <si>
    <t>FIXED ASSETS COMMUNICATOR</t>
  </si>
  <si>
    <t>EFINANCEPLUS FINANCIAL AC</t>
  </si>
  <si>
    <t>1517497  void</t>
  </si>
  <si>
    <t>86862</t>
  </si>
  <si>
    <t>PS LIGHTWAVE INC</t>
  </si>
  <si>
    <t>SEPT2021 MONTHLY DATA</t>
  </si>
  <si>
    <t>Page 2 of 33</t>
  </si>
  <si>
    <t>1517498  void</t>
  </si>
  <si>
    <t>52965</t>
  </si>
  <si>
    <t>SOCIETY FOR HUMAN RESOURCE MGMT</t>
  </si>
  <si>
    <t>MEMBERSHIP RENEWAL - PATR</t>
  </si>
  <si>
    <t>PROFESSIONAL MEMBERSHIP F</t>
  </si>
  <si>
    <t>1517499  void</t>
  </si>
  <si>
    <t>56650</t>
  </si>
  <si>
    <t>TEXAS ASSOCIATION OF SCHOOL BOARDS</t>
  </si>
  <si>
    <t>ANNUAL SUBSCRIPTION RENEW</t>
  </si>
  <si>
    <t>1517500  void</t>
  </si>
  <si>
    <t>88851</t>
  </si>
  <si>
    <t>DAMON WEST</t>
  </si>
  <si>
    <t>OTHER CONTRACT SER</t>
  </si>
  <si>
    <t xml:space="preserve">1517856  </t>
  </si>
  <si>
    <t>10/05/2021</t>
  </si>
  <si>
    <t xml:space="preserve">1517857  </t>
  </si>
  <si>
    <t xml:space="preserve">1517859  </t>
  </si>
  <si>
    <t>CABLE 092621-102521</t>
  </si>
  <si>
    <t>INTERNET 090121-09232</t>
  </si>
  <si>
    <t xml:space="preserve">1517860  </t>
  </si>
  <si>
    <t xml:space="preserve">1517864  </t>
  </si>
  <si>
    <t>Page 3 of 33</t>
  </si>
  <si>
    <t xml:space="preserve">1517865  </t>
  </si>
  <si>
    <t>SEPT2021 MONTHLY DAT</t>
  </si>
  <si>
    <t xml:space="preserve">1517866  </t>
  </si>
  <si>
    <t xml:space="preserve">1517867  </t>
  </si>
  <si>
    <t xml:space="preserve">1517868  </t>
  </si>
  <si>
    <t>OTHER CONTPA2022-0020</t>
  </si>
  <si>
    <t xml:space="preserve">1517872  </t>
  </si>
  <si>
    <t>10/08/2021</t>
  </si>
  <si>
    <t>11830</t>
  </si>
  <si>
    <t>AMERICAN ASSOCIATION OF SCHOOL</t>
  </si>
  <si>
    <t>ACTIVE MEMBERSHIP 2021/20</t>
  </si>
  <si>
    <t xml:space="preserve">1517873  </t>
  </si>
  <si>
    <t>PHONE 091521-101421</t>
  </si>
  <si>
    <t>PHONE 092121-102021</t>
  </si>
  <si>
    <t>PHONE 091721-101621</t>
  </si>
  <si>
    <t>PHONE 091921-101821</t>
  </si>
  <si>
    <t xml:space="preserve">1517874  </t>
  </si>
  <si>
    <t>13872</t>
  </si>
  <si>
    <t>AT&amp;T LONG DISTANCE</t>
  </si>
  <si>
    <t>LD 091721-101621</t>
  </si>
  <si>
    <t xml:space="preserve">1517876  </t>
  </si>
  <si>
    <t>88084</t>
  </si>
  <si>
    <t>COMCAST HOLDINGS CORPORATION</t>
  </si>
  <si>
    <t>INTERNET090121-093021</t>
  </si>
  <si>
    <t>SIP TRUNKS090121-0930</t>
  </si>
  <si>
    <t xml:space="preserve">1517877  </t>
  </si>
  <si>
    <t>INTERNET 4FL0921-1020</t>
  </si>
  <si>
    <t>CABLE092421-102321</t>
  </si>
  <si>
    <t>INTERNET 100121-10302</t>
  </si>
  <si>
    <t>INTERNET 083021-09292</t>
  </si>
  <si>
    <t>INTERNET091121-101021</t>
  </si>
  <si>
    <t xml:space="preserve">1517878  </t>
  </si>
  <si>
    <t>88574</t>
  </si>
  <si>
    <t>EXECU TEAM STAFFING</t>
  </si>
  <si>
    <t>TEMPORARY SERVICES FOR BU</t>
  </si>
  <si>
    <t>OPEN PO FOR: CAT MAI</t>
  </si>
  <si>
    <t xml:space="preserve">1517880  </t>
  </si>
  <si>
    <t>80775</t>
  </si>
  <si>
    <t>FRENCH CORNER CATERING INC</t>
  </si>
  <si>
    <t>PA2022-0019 MEET EXPE</t>
  </si>
  <si>
    <t xml:space="preserve">1517881  </t>
  </si>
  <si>
    <t>29920</t>
  </si>
  <si>
    <t>HARRIS COUNTY TREASURER</t>
  </si>
  <si>
    <t>NOV2021 LAW ENFORCEME</t>
  </si>
  <si>
    <t xml:space="preserve">1517884  </t>
  </si>
  <si>
    <t>33462</t>
  </si>
  <si>
    <t>HR HOUSTON</t>
  </si>
  <si>
    <t>PROFESSIONAL MEMBERSHIP (</t>
  </si>
  <si>
    <t xml:space="preserve">1517888  </t>
  </si>
  <si>
    <t>86264</t>
  </si>
  <si>
    <t>MOAK CASEY &amp; ASSOCIATES INC</t>
  </si>
  <si>
    <t>TEXAS POLICY NETWORK MEMB</t>
  </si>
  <si>
    <t xml:space="preserve">1517889  </t>
  </si>
  <si>
    <t>88607</t>
  </si>
  <si>
    <t>PROQUIRE LLC</t>
  </si>
  <si>
    <t>PROMAPP ENTERPRISE PACKAG</t>
  </si>
  <si>
    <t xml:space="preserve">1517891  </t>
  </si>
  <si>
    <t>52199</t>
  </si>
  <si>
    <t>SHI GOVERNMENT SOLUTIONS INC</t>
  </si>
  <si>
    <t>METALLIC VM &amp; KUBERNETES</t>
  </si>
  <si>
    <t>METALLIC FILE &amp; OBJECT BA</t>
  </si>
  <si>
    <t>METALLIC OFFICE 365 BACKU</t>
  </si>
  <si>
    <t>METALLIC ENDPOINT BACKUP</t>
  </si>
  <si>
    <t>Page 4 of 33</t>
  </si>
  <si>
    <t xml:space="preserve">1517893  </t>
  </si>
  <si>
    <t>86392</t>
  </si>
  <si>
    <t>TIMECLOCK PLUS LLC</t>
  </si>
  <si>
    <t>TIMECLOCK PLUS PROFESSION</t>
  </si>
  <si>
    <t>TIMECLOCK PLUS STANDARD A</t>
  </si>
  <si>
    <t>TELCLOCK EMPLOYEE LICENSE</t>
  </si>
  <si>
    <t>HARDWARE SUPPORT &amp; MAINTE</t>
  </si>
  <si>
    <t xml:space="preserve">1517895  </t>
  </si>
  <si>
    <t>87406</t>
  </si>
  <si>
    <t>VERITIV OPERATING COMPANY</t>
  </si>
  <si>
    <t>HCDE FILE BOXES WITH LIDS</t>
  </si>
  <si>
    <t xml:space="preserve">1517922  </t>
  </si>
  <si>
    <t>10/14/2021</t>
  </si>
  <si>
    <t>80164</t>
  </si>
  <si>
    <t>DAVID G PEAKE</t>
  </si>
  <si>
    <t>DED:2407 MISC</t>
  </si>
  <si>
    <t xml:space="preserve">1517923  </t>
  </si>
  <si>
    <t>31045</t>
  </si>
  <si>
    <t>WILLIAM E HEITKAMP</t>
  </si>
  <si>
    <t>DED:2405 MISC</t>
  </si>
  <si>
    <t xml:space="preserve">1517924  </t>
  </si>
  <si>
    <t>34539</t>
  </si>
  <si>
    <t>INTERNAL REVENUE SERVICE</t>
  </si>
  <si>
    <t>DED:1210 MISC</t>
  </si>
  <si>
    <t xml:space="preserve">1517925  </t>
  </si>
  <si>
    <t>10/15/2021</t>
  </si>
  <si>
    <t xml:space="preserve">1517927  </t>
  </si>
  <si>
    <t>PHONE 092721-102621</t>
  </si>
  <si>
    <t xml:space="preserve">1517928  </t>
  </si>
  <si>
    <t>88571</t>
  </si>
  <si>
    <t>BLACKBOARD INC</t>
  </si>
  <si>
    <t>LEARN SAAS K12: W/O TEST</t>
  </si>
  <si>
    <t xml:space="preserve">1517929  </t>
  </si>
  <si>
    <t>88864</t>
  </si>
  <si>
    <t>CYNTHIA L BRUNSWICK</t>
  </si>
  <si>
    <t>SEPTEMBER MILEAGE</t>
  </si>
  <si>
    <t xml:space="preserve">1517934  </t>
  </si>
  <si>
    <t>INTERNET 093021-10292</t>
  </si>
  <si>
    <t xml:space="preserve">1517935  </t>
  </si>
  <si>
    <t>88940</t>
  </si>
  <si>
    <t>ANDREY CALEB CUELLAR</t>
  </si>
  <si>
    <t>TASA-TASB CONVENTION</t>
  </si>
  <si>
    <t xml:space="preserve">1517936  </t>
  </si>
  <si>
    <t>84855</t>
  </si>
  <si>
    <t>CYBERSOURCE CORPORATION</t>
  </si>
  <si>
    <t>GATEWAY MONTHLY SERVICE F</t>
  </si>
  <si>
    <t xml:space="preserve">1517937  </t>
  </si>
  <si>
    <t>81274</t>
  </si>
  <si>
    <t>DATABANK IMX</t>
  </si>
  <si>
    <t>DIGITECH SOFTWARE MAINTEN</t>
  </si>
  <si>
    <t xml:space="preserve">1517940  </t>
  </si>
  <si>
    <t>81595</t>
  </si>
  <si>
    <t>EDUCATION SERVICE CENTER REGION 12</t>
  </si>
  <si>
    <t>E-RATE WORKS CATEGORY ONE</t>
  </si>
  <si>
    <t xml:space="preserve">1517941  </t>
  </si>
  <si>
    <t xml:space="preserve">1517942  </t>
  </si>
  <si>
    <t>80654</t>
  </si>
  <si>
    <t>FINCH CREATIVE</t>
  </si>
  <si>
    <t>PREMIUM LASER CHECKS</t>
  </si>
  <si>
    <t xml:space="preserve">1517946  </t>
  </si>
  <si>
    <t>88846</t>
  </si>
  <si>
    <t>EDNA EARL JOHNSON</t>
  </si>
  <si>
    <t>ISM-RGV</t>
  </si>
  <si>
    <t xml:space="preserve">1517949  </t>
  </si>
  <si>
    <t>39971</t>
  </si>
  <si>
    <t>MCGRAW-HILL COMPANIES</t>
  </si>
  <si>
    <t>ALGEBRA 1 TEXAS STUDENT E</t>
  </si>
  <si>
    <t>GEOMETRY TEXAS STUDENT ED</t>
  </si>
  <si>
    <t>ALGEBRA 2 TEXAS STUDENT E</t>
  </si>
  <si>
    <t>GLENCOE BIOLOGY TEXAS STU</t>
  </si>
  <si>
    <t>Page 5 of 33</t>
  </si>
  <si>
    <t xml:space="preserve">1517983  </t>
  </si>
  <si>
    <t>10/26/2021</t>
  </si>
  <si>
    <t>TEMPS 610 HOURS - OPEN PU</t>
  </si>
  <si>
    <t xml:space="preserve">1517984  </t>
  </si>
  <si>
    <t>87542</t>
  </si>
  <si>
    <t>ALWAYS IN SEASON, INC</t>
  </si>
  <si>
    <t>SEP21 MAINTANCE SERVI</t>
  </si>
  <si>
    <t>OCT21 MAINTANCE SERVI</t>
  </si>
  <si>
    <t xml:space="preserve">1517985  </t>
  </si>
  <si>
    <t>88292</t>
  </si>
  <si>
    <t>AMERICAN FIDELITY ASSURANCE COMPANY</t>
  </si>
  <si>
    <t>SEP21CANINSPA20220064</t>
  </si>
  <si>
    <t xml:space="preserve">1517986  </t>
  </si>
  <si>
    <t>20270</t>
  </si>
  <si>
    <t>AMERICAN HERITAGE LIFE INSURANCE CO</t>
  </si>
  <si>
    <t>SEP21CANINSPA20220054</t>
  </si>
  <si>
    <t xml:space="preserve">1517987  </t>
  </si>
  <si>
    <t>13627</t>
  </si>
  <si>
    <t>ASSOC OF FUNDRAISING PROFESSIONALS</t>
  </si>
  <si>
    <t>MEMBERSP PA2021-0955</t>
  </si>
  <si>
    <t xml:space="preserve">1517988  </t>
  </si>
  <si>
    <t>PHONE 100521-110421</t>
  </si>
  <si>
    <t>PHONE 100121-103121</t>
  </si>
  <si>
    <t xml:space="preserve">1517989  </t>
  </si>
  <si>
    <t>88882</t>
  </si>
  <si>
    <t>CLAUDIA ELIZABETH AVILES</t>
  </si>
  <si>
    <t xml:space="preserve">1517993  </t>
  </si>
  <si>
    <t>88656</t>
  </si>
  <si>
    <t>SIMULADOS SOFTWARE INC</t>
  </si>
  <si>
    <t>ONLINE TEST PREP FOR PRIN</t>
  </si>
  <si>
    <t>ONLINE TEST PREP FOR CONT</t>
  </si>
  <si>
    <t xml:space="preserve">1517994  </t>
  </si>
  <si>
    <t>88925</t>
  </si>
  <si>
    <t>RYNEKA RENEE CHACHERE</t>
  </si>
  <si>
    <t>FINGERPRINT REIMBURSE</t>
  </si>
  <si>
    <t xml:space="preserve">1517995  </t>
  </si>
  <si>
    <t>INTERNET OCT21</t>
  </si>
  <si>
    <t>SIP TRUNKS OCT21</t>
  </si>
  <si>
    <t xml:space="preserve">1517996  </t>
  </si>
  <si>
    <t>CABLE 092821-102721</t>
  </si>
  <si>
    <t xml:space="preserve">1517997  </t>
  </si>
  <si>
    <t>88920</t>
  </si>
  <si>
    <t>LILLIAN LYNETTE CONWAY</t>
  </si>
  <si>
    <t xml:space="preserve">1517998  </t>
  </si>
  <si>
    <t>88757</t>
  </si>
  <si>
    <t>LORENA BEATRIZ COZZARI</t>
  </si>
  <si>
    <t xml:space="preserve">1517999  </t>
  </si>
  <si>
    <t>88924</t>
  </si>
  <si>
    <t>JENNIFER WATSON DOYLE</t>
  </si>
  <si>
    <t xml:space="preserve">1518001  </t>
  </si>
  <si>
    <t>TEMP SERVICE FOR ECA ADMI</t>
  </si>
  <si>
    <t xml:space="preserve">1518005  </t>
  </si>
  <si>
    <t>88905</t>
  </si>
  <si>
    <t>ALEXANDRA MARIE GONZALEZ</t>
  </si>
  <si>
    <t xml:space="preserve">1518006  </t>
  </si>
  <si>
    <t>80265</t>
  </si>
  <si>
    <t>GRANT PROFESSIONALS ASSOCIATION</t>
  </si>
  <si>
    <t>PA2022-0037 MEMBERSHI</t>
  </si>
  <si>
    <t>PA2021-0973 MEMBERSHI</t>
  </si>
  <si>
    <t>PA2022-0050 MEMBERSHI</t>
  </si>
  <si>
    <t xml:space="preserve">1518011  </t>
  </si>
  <si>
    <t>88728</t>
  </si>
  <si>
    <t>METHODIST HOSPITAL DBA</t>
  </si>
  <si>
    <t>HOUSTON METHODIST WELLNES</t>
  </si>
  <si>
    <t xml:space="preserve">1518013  </t>
  </si>
  <si>
    <t>81932</t>
  </si>
  <si>
    <t>HYATT LEGAL PLANS INC</t>
  </si>
  <si>
    <t>SEPT21 PRE PAID LEGAL</t>
  </si>
  <si>
    <t xml:space="preserve">1518015  </t>
  </si>
  <si>
    <t>35069</t>
  </si>
  <si>
    <t>JEM RESOURCE PARTNERS</t>
  </si>
  <si>
    <t>SEPT21 IDENTITY THEFT</t>
  </si>
  <si>
    <t xml:space="preserve">1518016  </t>
  </si>
  <si>
    <t>88884</t>
  </si>
  <si>
    <t>JACQUELINE COURTNEY KIRBY</t>
  </si>
  <si>
    <t>Page 6 of 33</t>
  </si>
  <si>
    <t xml:space="preserve">1518019  </t>
  </si>
  <si>
    <t>88130</t>
  </si>
  <si>
    <t>LIBERTY DATA PRODUCTS INC</t>
  </si>
  <si>
    <t>PAD EASEL PLAIN POST</t>
  </si>
  <si>
    <t>PAD EASEL FULED POST</t>
  </si>
  <si>
    <t>SUPPLIES - TONER</t>
  </si>
  <si>
    <t xml:space="preserve">1518020  </t>
  </si>
  <si>
    <t>88885</t>
  </si>
  <si>
    <t>LAURA NICOLE LINCK</t>
  </si>
  <si>
    <t xml:space="preserve">1518022  </t>
  </si>
  <si>
    <t>88887</t>
  </si>
  <si>
    <t>TAYLAR CHRISTINE MC CUBBINS</t>
  </si>
  <si>
    <t xml:space="preserve">1518023  </t>
  </si>
  <si>
    <t>88888</t>
  </si>
  <si>
    <t>BRIA TIARA MCNEIL</t>
  </si>
  <si>
    <t xml:space="preserve">1518024  </t>
  </si>
  <si>
    <t>82248</t>
  </si>
  <si>
    <t>METROPOLITAN LIFE INSURANCE COMPANY</t>
  </si>
  <si>
    <t>SEPT21 VISION PLAN</t>
  </si>
  <si>
    <t xml:space="preserve">1518025  </t>
  </si>
  <si>
    <t>87340</t>
  </si>
  <si>
    <t>SEPT21 ACCIDENT PLAN</t>
  </si>
  <si>
    <t xml:space="preserve">1518026  </t>
  </si>
  <si>
    <t>SEPT21 HOSPITAL INDEM</t>
  </si>
  <si>
    <t xml:space="preserve">1518027  </t>
  </si>
  <si>
    <t>88886</t>
  </si>
  <si>
    <t>LAURA CHRISTINE MOORE</t>
  </si>
  <si>
    <t xml:space="preserve">1518028  </t>
  </si>
  <si>
    <t>88867</t>
  </si>
  <si>
    <t>NHU QUYNH NGUYEN</t>
  </si>
  <si>
    <t xml:space="preserve">1518031  </t>
  </si>
  <si>
    <t>88890</t>
  </si>
  <si>
    <t>LINDSEY LEIGH PIERCE</t>
  </si>
  <si>
    <t xml:space="preserve">1518032  </t>
  </si>
  <si>
    <t>88906</t>
  </si>
  <si>
    <t>AMANDA BROOKE POE</t>
  </si>
  <si>
    <t xml:space="preserve">1518033  </t>
  </si>
  <si>
    <t>OCT21 MONTHLY DATA C</t>
  </si>
  <si>
    <t>NOV21 MONTHLY DATA CI</t>
  </si>
  <si>
    <t xml:space="preserve">1518034  </t>
  </si>
  <si>
    <t>88891</t>
  </si>
  <si>
    <t>ANGELA R REYES</t>
  </si>
  <si>
    <t xml:space="preserve">1518035  </t>
  </si>
  <si>
    <t>88879</t>
  </si>
  <si>
    <t>TAMMY RODNEY</t>
  </si>
  <si>
    <t>CONSULTANT TAMMY RODNEY T</t>
  </si>
  <si>
    <t xml:space="preserve">1518036  </t>
  </si>
  <si>
    <t>88892</t>
  </si>
  <si>
    <t>BRENDA KIM RUWALDT</t>
  </si>
  <si>
    <t xml:space="preserve">1518038  </t>
  </si>
  <si>
    <t>51531</t>
  </si>
  <si>
    <t>SCHOOL SPECIALTY INC</t>
  </si>
  <si>
    <t>PA2022-0053 SAFETY CO</t>
  </si>
  <si>
    <t xml:space="preserve">1518043  </t>
  </si>
  <si>
    <t>61927</t>
  </si>
  <si>
    <t>VERIZON WIRELESS</t>
  </si>
  <si>
    <t>VERIZON 090821-100721</t>
  </si>
  <si>
    <t>VERIZON  082921-09282</t>
  </si>
  <si>
    <t xml:space="preserve">1518044  </t>
  </si>
  <si>
    <t>88895</t>
  </si>
  <si>
    <t>MONICA RENEE WILLIAMS</t>
  </si>
  <si>
    <t xml:space="preserve">1518151  </t>
  </si>
  <si>
    <t>84980</t>
  </si>
  <si>
    <t>ISM-RIO GRANDE VALLEY</t>
  </si>
  <si>
    <t>PA2022-0051 SIMINAR</t>
  </si>
  <si>
    <t xml:space="preserve">1518152  </t>
  </si>
  <si>
    <t>10/29/2021</t>
  </si>
  <si>
    <t xml:space="preserve">1518153  </t>
  </si>
  <si>
    <t xml:space="preserve">1518154  </t>
  </si>
  <si>
    <t xml:space="preserve">1518155  </t>
  </si>
  <si>
    <t>88904</t>
  </si>
  <si>
    <t>DAVID BROWN</t>
  </si>
  <si>
    <t>PIER DIEM REIMBURSE</t>
  </si>
  <si>
    <t>MILEAGE REIMBURSE</t>
  </si>
  <si>
    <t xml:space="preserve">1518156  </t>
  </si>
  <si>
    <t>88898</t>
  </si>
  <si>
    <t>AMY FLORES HINOJOSA</t>
  </si>
  <si>
    <t>PER DIEM REIMBURSEMEN</t>
  </si>
  <si>
    <t>Page 7 of 33</t>
  </si>
  <si>
    <t xml:space="preserve">V1517503  </t>
  </si>
  <si>
    <t>83526</t>
  </si>
  <si>
    <t>ROSA MARIA PACHECO</t>
  </si>
  <si>
    <t xml:space="preserve">V1517504  </t>
  </si>
  <si>
    <t>64063</t>
  </si>
  <si>
    <t>LINDA J WOODSON</t>
  </si>
  <si>
    <t xml:space="preserve">V1517869  </t>
  </si>
  <si>
    <t>10/06/2021</t>
  </si>
  <si>
    <t>60818</t>
  </si>
  <si>
    <t>PUBLIC AGENCY RETIREMENT SERVICES</t>
  </si>
  <si>
    <t>DED:5601 PARS</t>
  </si>
  <si>
    <t xml:space="preserve">V1517898  </t>
  </si>
  <si>
    <t>17320</t>
  </si>
  <si>
    <t>BUTLER BUSINESS PRODUCTS</t>
  </si>
  <si>
    <t>GREEN MOUNTAIN COFFEE</t>
  </si>
  <si>
    <t>LORELL SMART LED DESK LAM</t>
  </si>
  <si>
    <t>GREEN MOUNTAIN COFFEE ROA</t>
  </si>
  <si>
    <t>COFFEE MATE LIQUID CREAME</t>
  </si>
  <si>
    <t>COFFEE MATE LIQUID COFFEE</t>
  </si>
  <si>
    <t>FOLGERS® HAZELNUT CREAM K</t>
  </si>
  <si>
    <t xml:space="preserve">V1517899  </t>
  </si>
  <si>
    <t>18165</t>
  </si>
  <si>
    <t>CDW GOVERNMENT INC</t>
  </si>
  <si>
    <t>APC BACK-UPS PRO COMPACT</t>
  </si>
  <si>
    <t xml:space="preserve">V1517900  </t>
  </si>
  <si>
    <t>82931</t>
  </si>
  <si>
    <t>VICTORIA CORTINAS</t>
  </si>
  <si>
    <t>REIMBURSEMENT REFRESH</t>
  </si>
  <si>
    <t xml:space="preserve">V1517909  </t>
  </si>
  <si>
    <t>87780</t>
  </si>
  <si>
    <t>MONSERRAT NICHOL WITINE</t>
  </si>
  <si>
    <t>REIMB POSTAL SERVICES</t>
  </si>
  <si>
    <t xml:space="preserve">V1517955  </t>
  </si>
  <si>
    <t>80275</t>
  </si>
  <si>
    <t>TAYYABA Q ALI</t>
  </si>
  <si>
    <t xml:space="preserve">V1517956  </t>
  </si>
  <si>
    <t>87813</t>
  </si>
  <si>
    <t>JULIA YVETTE ANDREWS</t>
  </si>
  <si>
    <t>Page 8 of 33</t>
  </si>
  <si>
    <t xml:space="preserve">V1517960  </t>
  </si>
  <si>
    <t>HP 410A (CF410AQ) TONER</t>
  </si>
  <si>
    <t>HP 414A (W2021A) TONER</t>
  </si>
  <si>
    <t>HP 414A (W2023A) TONER</t>
  </si>
  <si>
    <t>LETTER SIZE COPY PAPER</t>
  </si>
  <si>
    <t>PAPER,NOTES,ADH,3X3",EXTR</t>
  </si>
  <si>
    <t>STAPLER,FULL STP,BLK</t>
  </si>
  <si>
    <t>REMOVER,STAPLE,BRN</t>
  </si>
  <si>
    <t>PORTFOLIO,DBL PKT,8.5X11,</t>
  </si>
  <si>
    <t>SANITIZER,BTL,PUMP,12OZ</t>
  </si>
  <si>
    <t>PAPER,NOTES,ADH,1.5"X2",E</t>
  </si>
  <si>
    <t>DISPENSER,TAPE,BK</t>
  </si>
  <si>
    <t>RINGS,BOOK,1.5"-1C/BX</t>
  </si>
  <si>
    <t>GLOVE,GP,NIT,PF,LRG,BLK</t>
  </si>
  <si>
    <t>GLOVE,GP,NIT,PF,MED,BLK</t>
  </si>
  <si>
    <t>DESK IN A BOX BLUE IMA DE</t>
  </si>
  <si>
    <t>SET UP CHARGE IMA SETUP</t>
  </si>
  <si>
    <t>ESTIMATED SHIPPING/HANDLI</t>
  </si>
  <si>
    <t>INDEX,3-RNG,8TAB,MI,AST</t>
  </si>
  <si>
    <t>BATTERY,ALKALINE,IND,AA</t>
  </si>
  <si>
    <t>BATTERY,ALKALINE,IND,AAA</t>
  </si>
  <si>
    <t>CALCULATOR,HH,8DIG,LCD</t>
  </si>
  <si>
    <t>NOTEBOOK,1SUB,WR,WHT</t>
  </si>
  <si>
    <t>PAD,EASEL,PLAIN,WE,6PK</t>
  </si>
  <si>
    <t>MARKER,PERM,SHARPIE,FN,BL</t>
  </si>
  <si>
    <t>PAD,MSG,WYWO,4.25X5.5,NE</t>
  </si>
  <si>
    <t>PAPER,CONSTRUCT,9X12,240C</t>
  </si>
  <si>
    <t>BOARD,RR,4PLY,22X28,AST</t>
  </si>
  <si>
    <t>BOARD,RR,4PLY,22X28,WHT</t>
  </si>
  <si>
    <t>CLIP,BINDER,SMALL,12PC,BK</t>
  </si>
  <si>
    <t>CLIP,BINDER,MED,BLK,36CT</t>
  </si>
  <si>
    <t>MARKER,PERM,SHARPIE,FN,8C</t>
  </si>
  <si>
    <t>MARKER,FLIPCHART,8COL</t>
  </si>
  <si>
    <t>PUNCH,PPR,ELECT,3HL,PLT</t>
  </si>
  <si>
    <t xml:space="preserve">V1517961  </t>
  </si>
  <si>
    <t>MICROSOFT WINDOWS AZURE -</t>
  </si>
  <si>
    <t>LENOVO THINKSTATION P340</t>
  </si>
  <si>
    <t>CDW AUTOPILOT BASE DEPLOY</t>
  </si>
  <si>
    <t>5877472 NVIDIA QUADRO P62</t>
  </si>
  <si>
    <t>6404910  LENOVO THINKSTAT</t>
  </si>
  <si>
    <t>5259850 CDW AUTOPILOT BAS</t>
  </si>
  <si>
    <t>ZOOM H6 - VOICE RECORDER</t>
  </si>
  <si>
    <t>PELICAN VAULT V200 - WEAP</t>
  </si>
  <si>
    <t xml:space="preserve">V1517962  </t>
  </si>
  <si>
    <t>88685</t>
  </si>
  <si>
    <t>MARCIAL G CHAVEZ</t>
  </si>
  <si>
    <t xml:space="preserve">V1517964  </t>
  </si>
  <si>
    <t xml:space="preserve">V1517965  </t>
  </si>
  <si>
    <t>83350</t>
  </si>
  <si>
    <t>WRIGHT EXPRESS FINANCIAL SVC CORP</t>
  </si>
  <si>
    <t>SEPT 21 FUEL EXXON</t>
  </si>
  <si>
    <t>Page 9 of 33</t>
  </si>
  <si>
    <t xml:space="preserve">V1517970  </t>
  </si>
  <si>
    <t>88310</t>
  </si>
  <si>
    <t>RIZWAN HUSSAIN</t>
  </si>
  <si>
    <t>OCTOBER MILEAGE</t>
  </si>
  <si>
    <t xml:space="preserve">V1517975  </t>
  </si>
  <si>
    <t>87831</t>
  </si>
  <si>
    <t>JANICE THOMAS OWOLABI</t>
  </si>
  <si>
    <t xml:space="preserve">V1517976  </t>
  </si>
  <si>
    <t>86870</t>
  </si>
  <si>
    <t>JONATHAN MICHAEL PARKER</t>
  </si>
  <si>
    <t>2021-22 TASA/TASB CON</t>
  </si>
  <si>
    <t xml:space="preserve">V1517978  </t>
  </si>
  <si>
    <t>84623</t>
  </si>
  <si>
    <t>SOA FIN1ST</t>
  </si>
  <si>
    <t>CONTRACTED SERVICES FOR B</t>
  </si>
  <si>
    <t xml:space="preserve">V1517980  </t>
  </si>
  <si>
    <t>87582</t>
  </si>
  <si>
    <t>CHARISMA JANINE TOLBERT</t>
  </si>
  <si>
    <t>ISM/RGV</t>
  </si>
  <si>
    <t xml:space="preserve">V1517981  </t>
  </si>
  <si>
    <t>86994</t>
  </si>
  <si>
    <t>JANET BAILEY WACHS</t>
  </si>
  <si>
    <t xml:space="preserve">V1518045  </t>
  </si>
  <si>
    <t>10860</t>
  </si>
  <si>
    <t>LEAH MAE ANGELITO ALBA</t>
  </si>
  <si>
    <t xml:space="preserve">V1518046  </t>
  </si>
  <si>
    <t>86628</t>
  </si>
  <si>
    <t>DENISE ODELL ALFORD</t>
  </si>
  <si>
    <t xml:space="preserve">V1518047  </t>
  </si>
  <si>
    <t>86538</t>
  </si>
  <si>
    <t>PAMELA MARIE RHODES</t>
  </si>
  <si>
    <t xml:space="preserve">V1518048  </t>
  </si>
  <si>
    <t>88621</t>
  </si>
  <si>
    <t>EVA MIRANDA AURICH-MENDOZA</t>
  </si>
  <si>
    <t xml:space="preserve">V1518049  </t>
  </si>
  <si>
    <t>52395</t>
  </si>
  <si>
    <t>KATHRYN A BAKER</t>
  </si>
  <si>
    <t xml:space="preserve">V1518050  </t>
  </si>
  <si>
    <t>88118</t>
  </si>
  <si>
    <t>RITU DAS BALLA</t>
  </si>
  <si>
    <t xml:space="preserve">V1518051  </t>
  </si>
  <si>
    <t>14485</t>
  </si>
  <si>
    <t>THELMA J BANKS</t>
  </si>
  <si>
    <t xml:space="preserve">V1518052  </t>
  </si>
  <si>
    <t>15261</t>
  </si>
  <si>
    <t>STACY K BERKMAN</t>
  </si>
  <si>
    <t xml:space="preserve">V1518053  </t>
  </si>
  <si>
    <t>87430</t>
  </si>
  <si>
    <t>CRYSTAL LEIGH BEVERLY</t>
  </si>
  <si>
    <t xml:space="preserve">V1518054  </t>
  </si>
  <si>
    <t>85534</t>
  </si>
  <si>
    <t>CARLENE DENISE BEXLEY</t>
  </si>
  <si>
    <t xml:space="preserve">V1518055  </t>
  </si>
  <si>
    <t>15393</t>
  </si>
  <si>
    <t>PRAGNA K BHALARA</t>
  </si>
  <si>
    <t xml:space="preserve">V1518058  </t>
  </si>
  <si>
    <t>86489</t>
  </si>
  <si>
    <t>BRETT BOWER</t>
  </si>
  <si>
    <t>Page 10 of 33</t>
  </si>
  <si>
    <t xml:space="preserve">V1518059  </t>
  </si>
  <si>
    <t>HP 410A (CF410A) ORIGINAL</t>
  </si>
  <si>
    <t>VERBATIM STEREO EARPHONES</t>
  </si>
  <si>
    <t>AT-A-GLANCE WILD WASHES</t>
  </si>
  <si>
    <t>POST-IT® POP-UP NOTES DIS</t>
  </si>
  <si>
    <t>KIDDE CARBON MONOXIDE ALA</t>
  </si>
  <si>
    <t>POST-IT® SUPER STICKY POP</t>
  </si>
  <si>
    <t>POST-IT® POP-UP NOTES - C</t>
  </si>
  <si>
    <t>HP 414A (W2022A) TONER</t>
  </si>
  <si>
    <t>HP 414A (W2020A) TONER</t>
  </si>
  <si>
    <t>KLEENEX ANTI-VIRAL FACIAL</t>
  </si>
  <si>
    <t>MEAD SPIRAL BOUND WIDE RU</t>
  </si>
  <si>
    <t>C-LINE LETTER ORGANIZER F</t>
  </si>
  <si>
    <t>MAXWELL HOUSE ORIGINAL RO</t>
  </si>
  <si>
    <t>SAF3172BL  SAFCO TRIPLE L</t>
  </si>
  <si>
    <t>JOJ4711  BAND-AID VARIETY</t>
  </si>
  <si>
    <t>MIICUR0800RB  CURAD VARIE</t>
  </si>
  <si>
    <t>GEMCPAL5   ADVANTUS ALUMI</t>
  </si>
  <si>
    <t>FOL06430   FOLGERS® REGUL</t>
  </si>
  <si>
    <t>FOL00016  FOLGERS® BLACK</t>
  </si>
  <si>
    <t>FOL50150  SWEET'N LOW SUG</t>
  </si>
  <si>
    <t>NES31831  COFFEE MATE LIQ</t>
  </si>
  <si>
    <t>NES31803CT  COFFEE MATE L</t>
  </si>
  <si>
    <t>NES35115  COFFEE MATE LIQ</t>
  </si>
  <si>
    <t>LLR04487  LORELL ISLAND S</t>
  </si>
  <si>
    <t>EVEEVGPLN451CT  EVEREADY</t>
  </si>
  <si>
    <t>LIL97477  LIL' DRUG STORE</t>
  </si>
  <si>
    <t>MMMC4836MY  3M STANDARD C</t>
  </si>
  <si>
    <t>MMF2643004  MMF HORIZONTA</t>
  </si>
  <si>
    <t>AAGE7175022  AT-A-GLANCE</t>
  </si>
  <si>
    <t>LLR42401   LORELL WHITE D</t>
  </si>
  <si>
    <t>FOL10107  FOLGERS COLOMBI</t>
  </si>
  <si>
    <t>HEWCB435A  HP 35A (CB435A</t>
  </si>
  <si>
    <t xml:space="preserve">V1518060  </t>
  </si>
  <si>
    <t>MOTOROLA TALKABOUT T460 T</t>
  </si>
  <si>
    <t>LENOVO THINKPAD 11E YOGA</t>
  </si>
  <si>
    <t>GRANDSTREAM GSC3510 - IP</t>
  </si>
  <si>
    <t xml:space="preserve">V1518062  </t>
  </si>
  <si>
    <t>20203</t>
  </si>
  <si>
    <t>AMY LINN COLLINS</t>
  </si>
  <si>
    <t xml:space="preserve">V1518064  </t>
  </si>
  <si>
    <t>86117</t>
  </si>
  <si>
    <t>TERESA DIANE DELAISLA</t>
  </si>
  <si>
    <t xml:space="preserve">V1518066  </t>
  </si>
  <si>
    <t>88352</t>
  </si>
  <si>
    <t>KATHERINE ANN DOS SANTOS</t>
  </si>
  <si>
    <t xml:space="preserve">V1518067  </t>
  </si>
  <si>
    <t>86523</t>
  </si>
  <si>
    <t>ANNE M DOUBEK</t>
  </si>
  <si>
    <t xml:space="preserve">V1518069  </t>
  </si>
  <si>
    <t>88691</t>
  </si>
  <si>
    <t>TIFFANY ALEXANDRA ESTES</t>
  </si>
  <si>
    <t>Page 11 of 33</t>
  </si>
  <si>
    <t xml:space="preserve">V1518071  </t>
  </si>
  <si>
    <t>84589</t>
  </si>
  <si>
    <t>HEATHER MARIE FAUNCE-ESTAY</t>
  </si>
  <si>
    <t xml:space="preserve">V1518074  </t>
  </si>
  <si>
    <t>81839</t>
  </si>
  <si>
    <t>MICHELLE GANTER</t>
  </si>
  <si>
    <t xml:space="preserve">V1518075  </t>
  </si>
  <si>
    <t>88016</t>
  </si>
  <si>
    <t>HEMA ISHWAR NG</t>
  </si>
  <si>
    <t xml:space="preserve">V1518077  </t>
  </si>
  <si>
    <t>87411</t>
  </si>
  <si>
    <t>ROBIN M GLENEWINKEL</t>
  </si>
  <si>
    <t xml:space="preserve">V1518078  </t>
  </si>
  <si>
    <t>84588</t>
  </si>
  <si>
    <t>SARA ELIZABETH GOEKE</t>
  </si>
  <si>
    <t xml:space="preserve">V1518079  </t>
  </si>
  <si>
    <t>87575</t>
  </si>
  <si>
    <t>ANALIEL NOQUEZ GONZALES</t>
  </si>
  <si>
    <t xml:space="preserve">V1518080  </t>
  </si>
  <si>
    <t>88020</t>
  </si>
  <si>
    <t>CATHERINE ANITA GRAVES</t>
  </si>
  <si>
    <t xml:space="preserve">V1518081  </t>
  </si>
  <si>
    <t>83868</t>
  </si>
  <si>
    <t>SHARON LYNN GREEN</t>
  </si>
  <si>
    <t xml:space="preserve">V1518082  </t>
  </si>
  <si>
    <t>29490</t>
  </si>
  <si>
    <t>LISA M HALL</t>
  </si>
  <si>
    <t xml:space="preserve">V1518086  </t>
  </si>
  <si>
    <t>84593</t>
  </si>
  <si>
    <t>PATRINA BATTLE HAYES</t>
  </si>
  <si>
    <t xml:space="preserve">V1518087  </t>
  </si>
  <si>
    <t>86609</t>
  </si>
  <si>
    <t>CASSANDRA MARIA HERNANDEZ</t>
  </si>
  <si>
    <t xml:space="preserve">V1518088  </t>
  </si>
  <si>
    <t>31388</t>
  </si>
  <si>
    <t>SUE A SCAMARDO HILL</t>
  </si>
  <si>
    <t xml:space="preserve">V1518089  </t>
  </si>
  <si>
    <t>87257</t>
  </si>
  <si>
    <t>HILLCO PARTNERS LLC</t>
  </si>
  <si>
    <t>OCT21 PROFESSIONAL FE</t>
  </si>
  <si>
    <t xml:space="preserve">V1518090  </t>
  </si>
  <si>
    <t>82107</t>
  </si>
  <si>
    <t>TAMMY HILLEGEIST</t>
  </si>
  <si>
    <t xml:space="preserve">V1518091  </t>
  </si>
  <si>
    <t>84421</t>
  </si>
  <si>
    <t>HOT SHOT DELIVERY INC</t>
  </si>
  <si>
    <t>PA2022-0054 HOTSHOT</t>
  </si>
  <si>
    <t>PA2022-0054</t>
  </si>
  <si>
    <t xml:space="preserve">V1518092  </t>
  </si>
  <si>
    <t>86638</t>
  </si>
  <si>
    <t>JAMES COLBERT JR</t>
  </si>
  <si>
    <t>2021-2022 TASA/TASB C</t>
  </si>
  <si>
    <t xml:space="preserve">V1518094  </t>
  </si>
  <si>
    <t>88356</t>
  </si>
  <si>
    <t>CAROLINE VOTH JOHNSTON</t>
  </si>
  <si>
    <t xml:space="preserve">V1518095  </t>
  </si>
  <si>
    <t>86488</t>
  </si>
  <si>
    <t>CHERINA LANAE PETE</t>
  </si>
  <si>
    <t xml:space="preserve">V1518096  </t>
  </si>
  <si>
    <t>35600</t>
  </si>
  <si>
    <t>CHARLOTTE MARIA JORDAN</t>
  </si>
  <si>
    <t xml:space="preserve">V1518097  </t>
  </si>
  <si>
    <t>85126</t>
  </si>
  <si>
    <t>MARLA LYNN SMITH KANAKIDIS</t>
  </si>
  <si>
    <t>Page 12 of 33</t>
  </si>
  <si>
    <t xml:space="preserve">V1518098  </t>
  </si>
  <si>
    <t>87975</t>
  </si>
  <si>
    <t>KARCZEWSKI BRADSHAW LLP</t>
  </si>
  <si>
    <t>SEPTEMBER LEGAL FEES</t>
  </si>
  <si>
    <t xml:space="preserve">V1518099  </t>
  </si>
  <si>
    <t>82315</t>
  </si>
  <si>
    <t>REBECCA RIKER NORTH</t>
  </si>
  <si>
    <t xml:space="preserve">V1518100  </t>
  </si>
  <si>
    <t>88348</t>
  </si>
  <si>
    <t>ALDONA JOLANTA KLINE</t>
  </si>
  <si>
    <t xml:space="preserve">V1518101  </t>
  </si>
  <si>
    <t>36435</t>
  </si>
  <si>
    <t>BRENNA G KOLLMORGEN</t>
  </si>
  <si>
    <t xml:space="preserve">V1518103  </t>
  </si>
  <si>
    <t>86222</t>
  </si>
  <si>
    <t>ROBIN DIANE-RILLA KRONENBERGER</t>
  </si>
  <si>
    <t xml:space="preserve">V1518104  </t>
  </si>
  <si>
    <t>88632</t>
  </si>
  <si>
    <t>ALYSSA BRIANA KUHN</t>
  </si>
  <si>
    <t xml:space="preserve">V1518105  </t>
  </si>
  <si>
    <t>88645</t>
  </si>
  <si>
    <t>KRISTEN N KUMMER</t>
  </si>
  <si>
    <t xml:space="preserve">V1518107  </t>
  </si>
  <si>
    <t>88349</t>
  </si>
  <si>
    <t>ACSA MOSQUEDA LANGOT</t>
  </si>
  <si>
    <t xml:space="preserve">V1518108  </t>
  </si>
  <si>
    <t>85218</t>
  </si>
  <si>
    <t>JOHANNA LEPS DE JAGER</t>
  </si>
  <si>
    <t xml:space="preserve">V1518109  </t>
  </si>
  <si>
    <t>37855</t>
  </si>
  <si>
    <t>MARSHA A LEWIS</t>
  </si>
  <si>
    <t xml:space="preserve">V1518110  </t>
  </si>
  <si>
    <t>38955</t>
  </si>
  <si>
    <t>SANDRA A MACGREGOR</t>
  </si>
  <si>
    <t xml:space="preserve">V1518111  </t>
  </si>
  <si>
    <t>86497</t>
  </si>
  <si>
    <t>SIMY MATHAI</t>
  </si>
  <si>
    <t xml:space="preserve">V1518112  </t>
  </si>
  <si>
    <t>82661</t>
  </si>
  <si>
    <t>DEBORAH MATTHEWS</t>
  </si>
  <si>
    <t xml:space="preserve">V1518113  </t>
  </si>
  <si>
    <t>39707</t>
  </si>
  <si>
    <t>SHANNON E MAZY</t>
  </si>
  <si>
    <t xml:space="preserve">V1518114  </t>
  </si>
  <si>
    <t>86078</t>
  </si>
  <si>
    <t>MELINDA EMELIA MCGOULDRICK</t>
  </si>
  <si>
    <t xml:space="preserve">V1518115  </t>
  </si>
  <si>
    <t>40553</t>
  </si>
  <si>
    <t>BEATRIZ M MENENDEZ</t>
  </si>
  <si>
    <t xml:space="preserve">V1518116  </t>
  </si>
  <si>
    <t>87837</t>
  </si>
  <si>
    <t>LORI A MESSINA</t>
  </si>
  <si>
    <t xml:space="preserve">V1518117  </t>
  </si>
  <si>
    <t>82260</t>
  </si>
  <si>
    <t>MEREDITH MILLER</t>
  </si>
  <si>
    <t xml:space="preserve">V1518118  </t>
  </si>
  <si>
    <t>86936</t>
  </si>
  <si>
    <t>SUSANNE MARIE MINKS</t>
  </si>
  <si>
    <t>Page 13 of 33</t>
  </si>
  <si>
    <t xml:space="preserve">V1518119  </t>
  </si>
  <si>
    <t>83476</t>
  </si>
  <si>
    <t>MONINA VICENCIO MORALES-ESTUART</t>
  </si>
  <si>
    <t xml:space="preserve">V1518120  </t>
  </si>
  <si>
    <t>85599</t>
  </si>
  <si>
    <t>PRASHANTHI NAIDU NADELLA</t>
  </si>
  <si>
    <t xml:space="preserve">V1518121  </t>
  </si>
  <si>
    <t>82231</t>
  </si>
  <si>
    <t>ERIKA GREMILLION-NEAL</t>
  </si>
  <si>
    <t xml:space="preserve">V1518124  </t>
  </si>
  <si>
    <t>87578</t>
  </si>
  <si>
    <t>RUTH SAMANTHA OBNAMIA</t>
  </si>
  <si>
    <t xml:space="preserve">V1518125  </t>
  </si>
  <si>
    <t>88350</t>
  </si>
  <si>
    <t>ANNALISA DERILO PABLO</t>
  </si>
  <si>
    <t xml:space="preserve">V1518126  </t>
  </si>
  <si>
    <t>85138</t>
  </si>
  <si>
    <t>BARBARA JEAN PARKER</t>
  </si>
  <si>
    <t xml:space="preserve">V1518127  </t>
  </si>
  <si>
    <t>88622</t>
  </si>
  <si>
    <t>TAMMY WOLFE PENA</t>
  </si>
  <si>
    <t xml:space="preserve">V1518128  </t>
  </si>
  <si>
    <t>46130</t>
  </si>
  <si>
    <t>ANN K PETTY</t>
  </si>
  <si>
    <t xml:space="preserve">V1518129  </t>
  </si>
  <si>
    <t>85276</t>
  </si>
  <si>
    <t>STEPHANIE LAUREN QUARLES</t>
  </si>
  <si>
    <t xml:space="preserve">V1518130  </t>
  </si>
  <si>
    <t>35197</t>
  </si>
  <si>
    <t>JENNIFER JONES RAMOS</t>
  </si>
  <si>
    <t xml:space="preserve">V1518131  </t>
  </si>
  <si>
    <t>49632</t>
  </si>
  <si>
    <t>CANDACE H RIEDER</t>
  </si>
  <si>
    <t xml:space="preserve">V1518132  </t>
  </si>
  <si>
    <t>86525</t>
  </si>
  <si>
    <t>CYRELLE FERN GARDNER</t>
  </si>
  <si>
    <t xml:space="preserve">V1518133  </t>
  </si>
  <si>
    <t>88655</t>
  </si>
  <si>
    <t>DEANNA J SANFACON</t>
  </si>
  <si>
    <t xml:space="preserve">V1518134  </t>
  </si>
  <si>
    <t>84585</t>
  </si>
  <si>
    <t>SUSAN RUDOLPH SCHWAITZBERG</t>
  </si>
  <si>
    <t xml:space="preserve">V1518135  </t>
  </si>
  <si>
    <t>88624</t>
  </si>
  <si>
    <t>RACHEL CHRISTINE SMITH</t>
  </si>
  <si>
    <t xml:space="preserve">V1518136  </t>
  </si>
  <si>
    <t>85775</t>
  </si>
  <si>
    <t>TAMARA FAYE SNOW</t>
  </si>
  <si>
    <t xml:space="preserve">V1518137  </t>
  </si>
  <si>
    <t>83419</t>
  </si>
  <si>
    <t>MARY A SNYDER</t>
  </si>
  <si>
    <t xml:space="preserve">V1518138  </t>
  </si>
  <si>
    <t>87011</t>
  </si>
  <si>
    <t>JENNA RENEE SPILLARS</t>
  </si>
  <si>
    <t xml:space="preserve">V1518139  </t>
  </si>
  <si>
    <t>88627</t>
  </si>
  <si>
    <t>LINDSAY MINGLE TAMEZ</t>
  </si>
  <si>
    <t xml:space="preserve">V1518141  </t>
  </si>
  <si>
    <t>60679</t>
  </si>
  <si>
    <t>MARY JANE TROTTER</t>
  </si>
  <si>
    <t xml:space="preserve">V1518143  </t>
  </si>
  <si>
    <t>87749</t>
  </si>
  <si>
    <t>LAKEN MARIE WALKER</t>
  </si>
  <si>
    <t xml:space="preserve">V1518144  </t>
  </si>
  <si>
    <t>88659</t>
  </si>
  <si>
    <t>REBECCA ELLEN WATERMAN</t>
  </si>
  <si>
    <t xml:space="preserve">V1518145  </t>
  </si>
  <si>
    <t>83421</t>
  </si>
  <si>
    <t>LESLEY DIANE CASLER</t>
  </si>
  <si>
    <t xml:space="preserve">V1518146  </t>
  </si>
  <si>
    <t>83984</t>
  </si>
  <si>
    <t>MARY F WEISENBURGER</t>
  </si>
  <si>
    <t xml:space="preserve">V1518147  </t>
  </si>
  <si>
    <t>82607</t>
  </si>
  <si>
    <t>VALARIE D WELTON</t>
  </si>
  <si>
    <t xml:space="preserve">V1518148  </t>
  </si>
  <si>
    <t>86938</t>
  </si>
  <si>
    <t>MARY ELLEN WENZEL</t>
  </si>
  <si>
    <t>Page 14 of 33</t>
  </si>
  <si>
    <t xml:space="preserve">V1518149  </t>
  </si>
  <si>
    <t>88666</t>
  </si>
  <si>
    <t>RONESE J WILLS</t>
  </si>
  <si>
    <t xml:space="preserve">V1518150  </t>
  </si>
  <si>
    <t>64008</t>
  </si>
  <si>
    <t>TANYA S WISE</t>
  </si>
  <si>
    <t xml:space="preserve">V1518157  </t>
  </si>
  <si>
    <t>86174</t>
  </si>
  <si>
    <t>APPDDICTION STUDIO LLC</t>
  </si>
  <si>
    <t>HOSTING &amp; MAINSEP21</t>
  </si>
  <si>
    <r>
      <t xml:space="preserve">Number of checks in fund 1992 - GENERAL FUND: </t>
    </r>
    <r>
      <rPr>
        <b/>
        <sz val="10"/>
        <color indexed="8"/>
        <rFont val="ARIAL"/>
        <charset val="1"/>
      </rPr>
      <t>200</t>
    </r>
  </si>
  <si>
    <t xml:space="preserve">Amount total: </t>
  </si>
  <si>
    <t xml:space="preserve">Fund: 2051 - HEAD START  </t>
  </si>
  <si>
    <t>PHONE 091321-101221</t>
  </si>
  <si>
    <t>1517493  void</t>
  </si>
  <si>
    <t>87470</t>
  </si>
  <si>
    <t>FRONTIER SOUTHWEST INCORPORATED</t>
  </si>
  <si>
    <t>PHONE 082021-091921</t>
  </si>
  <si>
    <t>1517494  void</t>
  </si>
  <si>
    <t>86562</t>
  </si>
  <si>
    <t>HARRIS COUNTY FWSD #51</t>
  </si>
  <si>
    <t>WATER 082021-0092121</t>
  </si>
  <si>
    <t>SEPT2021</t>
  </si>
  <si>
    <t>SEPT 2021</t>
  </si>
  <si>
    <t>PHONE 091221-101221</t>
  </si>
  <si>
    <t xml:space="preserve">1517861  </t>
  </si>
  <si>
    <t xml:space="preserve">1517862  </t>
  </si>
  <si>
    <t>WATER 082021-092121</t>
  </si>
  <si>
    <t>Page 15 of 33</t>
  </si>
  <si>
    <t xml:space="preserve">1517875  </t>
  </si>
  <si>
    <t>18491</t>
  </si>
  <si>
    <t>CENTERPOINT ENERGY</t>
  </si>
  <si>
    <t>GAS 082021-092221</t>
  </si>
  <si>
    <t>GAS 081921-092221</t>
  </si>
  <si>
    <t xml:space="preserve">1517882  </t>
  </si>
  <si>
    <t>85783</t>
  </si>
  <si>
    <t>HARRIS COUNTY WATER CONTROL AND</t>
  </si>
  <si>
    <t>WATER 082521-092521</t>
  </si>
  <si>
    <t xml:space="preserve">1517883  </t>
  </si>
  <si>
    <t>33040</t>
  </si>
  <si>
    <t>CITY OF HOUSTON WATER</t>
  </si>
  <si>
    <t>WATER 090121-093021</t>
  </si>
  <si>
    <t>WATER 082421-092421</t>
  </si>
  <si>
    <t xml:space="preserve">1517886  </t>
  </si>
  <si>
    <t>37208</t>
  </si>
  <si>
    <t>CITY OF LA PORTE</t>
  </si>
  <si>
    <t>WATER 082021-092021</t>
  </si>
  <si>
    <t xml:space="preserve">1517896  </t>
  </si>
  <si>
    <t>VERIZON092321-102221</t>
  </si>
  <si>
    <t xml:space="preserve">1517897  </t>
  </si>
  <si>
    <t>62751</t>
  </si>
  <si>
    <t>WASTE MANAGEMENT</t>
  </si>
  <si>
    <t>SEPT21 WASTE DISPOSA</t>
  </si>
  <si>
    <t xml:space="preserve">1517926  </t>
  </si>
  <si>
    <t>87353</t>
  </si>
  <si>
    <t>AQUA TEXAS INC</t>
  </si>
  <si>
    <t>WATER 082721-092821</t>
  </si>
  <si>
    <t xml:space="preserve">1517930  </t>
  </si>
  <si>
    <t>GAS 083121-0930021</t>
  </si>
  <si>
    <t xml:space="preserve">1517931  </t>
  </si>
  <si>
    <t>85300</t>
  </si>
  <si>
    <t>CHILDCARE CAREERS LLC</t>
  </si>
  <si>
    <t>PROFESSIONAL SERVICES CON</t>
  </si>
  <si>
    <t>PHONE 1101021-110921</t>
  </si>
  <si>
    <t xml:space="preserve">1517948  </t>
  </si>
  <si>
    <t>87941</t>
  </si>
  <si>
    <t>LIBERTY FIRE PROTECTION INC</t>
  </si>
  <si>
    <t>ANNUAL FIRE ALARM INSPECT</t>
  </si>
  <si>
    <t xml:space="preserve">1517954  </t>
  </si>
  <si>
    <t>OCT21 THRASH PICKUP</t>
  </si>
  <si>
    <t>OCT21 WASTE DISPOSA</t>
  </si>
  <si>
    <t>TEMPORARY COURIER STAFF F</t>
  </si>
  <si>
    <t>Page 16 of 33</t>
  </si>
  <si>
    <t>PHONE 100721-110621</t>
  </si>
  <si>
    <t>PHONE 1000721-110621</t>
  </si>
  <si>
    <t>PHONE 101321-111221</t>
  </si>
  <si>
    <t xml:space="preserve">1517990  </t>
  </si>
  <si>
    <t>82150</t>
  </si>
  <si>
    <t>ANNETTE BAIRD</t>
  </si>
  <si>
    <t>FALL HEADS UP NEWSLETTER</t>
  </si>
  <si>
    <t xml:space="preserve">1517991  </t>
  </si>
  <si>
    <t>GAS 090921-100821</t>
  </si>
  <si>
    <t>GAS 091021-101121</t>
  </si>
  <si>
    <t xml:space="preserve">1517992  </t>
  </si>
  <si>
    <t>84158</t>
  </si>
  <si>
    <t>CENTRAL TELEPHONE COMPANY OF TEXAS</t>
  </si>
  <si>
    <t>PHONE 101121-111021</t>
  </si>
  <si>
    <t xml:space="preserve">1518007  </t>
  </si>
  <si>
    <t>MONTHLY RENTAL FEE  OPEN</t>
  </si>
  <si>
    <t xml:space="preserve">1518010  </t>
  </si>
  <si>
    <t>32920</t>
  </si>
  <si>
    <t>CITY OF HOUSTON HEALTH DEPARTMENT</t>
  </si>
  <si>
    <t>MONTHLY RENTAL FEE OPEN P</t>
  </si>
  <si>
    <t>MONTHLY RENTAL FEE</t>
  </si>
  <si>
    <t xml:space="preserve">1518014  </t>
  </si>
  <si>
    <t>88841</t>
  </si>
  <si>
    <t>JASMINE STARR IMO</t>
  </si>
  <si>
    <t xml:space="preserve">1518017  </t>
  </si>
  <si>
    <t>83870</t>
  </si>
  <si>
    <t>KQC INVESTORS, LLC</t>
  </si>
  <si>
    <t>BAYTOWN HS/EHS LEASE PAYM</t>
  </si>
  <si>
    <t>OCT21 PHONE/DATA LI</t>
  </si>
  <si>
    <t>OCT21  PHONE/DATA LI</t>
  </si>
  <si>
    <t>OCT21 PHONE/DATA LINE</t>
  </si>
  <si>
    <t xml:space="preserve">1518041  </t>
  </si>
  <si>
    <t>88825</t>
  </si>
  <si>
    <t>TANESHA R TOWNSEND</t>
  </si>
  <si>
    <t>Page 17 of 33</t>
  </si>
  <si>
    <t xml:space="preserve">V1517959  </t>
  </si>
  <si>
    <t>16155</t>
  </si>
  <si>
    <t>MILK PRODUCTS LLC</t>
  </si>
  <si>
    <t>STUDENT FOOD - OPEN PURCH</t>
  </si>
  <si>
    <t>Page 18 of 33</t>
  </si>
  <si>
    <t>CLASSIFICATION FOLDER GRE</t>
  </si>
  <si>
    <t>APC RBC123 REPLACEMENT BA</t>
  </si>
  <si>
    <t xml:space="preserve">V1517968  </t>
  </si>
  <si>
    <t>86933</t>
  </si>
  <si>
    <t>HARDIES FRUIT &amp; VEGETABLE CO</t>
  </si>
  <si>
    <t xml:space="preserve">V1517971  </t>
  </si>
  <si>
    <t>52846</t>
  </si>
  <si>
    <t>JULIE ANNE SMITH</t>
  </si>
  <si>
    <t>FACILITATOR OF ONGOING DE</t>
  </si>
  <si>
    <t>Page 19 of 33</t>
  </si>
  <si>
    <t xml:space="preserve">V1517973  </t>
  </si>
  <si>
    <t>86944</t>
  </si>
  <si>
    <t>LABATT INSTITUTIONAL SUPPLY COMPANY</t>
  </si>
  <si>
    <t>STUDENT FOOD - PURCHASE O</t>
  </si>
  <si>
    <t xml:space="preserve">V1517979  </t>
  </si>
  <si>
    <t>84863</t>
  </si>
  <si>
    <t>COLOR ONE SYSTEMS</t>
  </si>
  <si>
    <t>EARLY HEAD START BANNERS</t>
  </si>
  <si>
    <t>PICKET SIGNS #10635-2</t>
  </si>
  <si>
    <t>Page 20 of 33</t>
  </si>
  <si>
    <t xml:space="preserve">V1518057  </t>
  </si>
  <si>
    <t>LAMINATING ROLL FILM GBC3</t>
  </si>
  <si>
    <t>TONER CARTRIDGE HEWCE403A</t>
  </si>
  <si>
    <t>TONER CARTRIDGE HEWCE401A</t>
  </si>
  <si>
    <t>TONER CARTRIDGE HEWCE402A</t>
  </si>
  <si>
    <t>TONER CARTRIDGE CE400A</t>
  </si>
  <si>
    <t>TAPE INVISIBLE BSN32953</t>
  </si>
  <si>
    <t>PAPER HAM103267</t>
  </si>
  <si>
    <t>PACKAGING TAPE SHIPPING M</t>
  </si>
  <si>
    <t>DRY ERASE COLOR MARKER SA</t>
  </si>
  <si>
    <t>ENVELOPES RULED INTERDEPA</t>
  </si>
  <si>
    <t xml:space="preserve">V1518068  </t>
  </si>
  <si>
    <t>23413</t>
  </si>
  <si>
    <t>LAURA LASHAN KELLEY</t>
  </si>
  <si>
    <t xml:space="preserve">V1518073  </t>
  </si>
  <si>
    <t>85146</t>
  </si>
  <si>
    <t>JOURNEY OF FAITH UNITED METHODIST</t>
  </si>
  <si>
    <t>Page 21 of 33</t>
  </si>
  <si>
    <t xml:space="preserve">V1518085  </t>
  </si>
  <si>
    <t xml:space="preserve">V1518106  </t>
  </si>
  <si>
    <t>JOB SELECT GLOVES VINYL,</t>
  </si>
  <si>
    <t>FOODHANDLE BAG FOOD STROA</t>
  </si>
  <si>
    <t>CLOROX BLEACH LIQUID #534</t>
  </si>
  <si>
    <t>P&amp;G DAWN DISH DETERGENT #</t>
  </si>
  <si>
    <t>AEP LINER 60 GAL 9ML 75LB</t>
  </si>
  <si>
    <t>TUFF-JOB WIPER, WHITE &amp; R</t>
  </si>
  <si>
    <t>DART CUP 6OZ FOAM #729-15</t>
  </si>
  <si>
    <t>DART BOWL 6 OZ FOAM # 766</t>
  </si>
  <si>
    <t>WALLACE GORK BULK MED WEI</t>
  </si>
  <si>
    <t>FOODHANDLE BAG, FOOD STOR</t>
  </si>
  <si>
    <t>P&amp;G DISH DAWN DETERGENT #</t>
  </si>
  <si>
    <t>WALLACE SPOOK BULK MED WE</t>
  </si>
  <si>
    <t xml:space="preserve">V1518123  </t>
  </si>
  <si>
    <t>88476</t>
  </si>
  <si>
    <t>MONICA MARIE NILES</t>
  </si>
  <si>
    <t>Page 22 of 33</t>
  </si>
  <si>
    <r>
      <t xml:space="preserve">Number of checks in fund 2051 - HEAD START: </t>
    </r>
    <r>
      <rPr>
        <b/>
        <sz val="10"/>
        <color indexed="8"/>
        <rFont val="ARIAL"/>
        <charset val="1"/>
      </rPr>
      <t>47</t>
    </r>
  </si>
  <si>
    <t xml:space="preserve">Fund: 2061 - HEAD START TRAINING  </t>
  </si>
  <si>
    <t xml:space="preserve">1517932  </t>
  </si>
  <si>
    <t>88853</t>
  </si>
  <si>
    <t>CHILDCARE EDUCATION INSTITUTE LLC</t>
  </si>
  <si>
    <t>CENTER BASED ANNUAL SUBSC</t>
  </si>
  <si>
    <t>ADDITIONAL LICENSE</t>
  </si>
  <si>
    <r>
      <t xml:space="preserve">Number of checks in fund 2061 - HEAD START TRAINING: </t>
    </r>
    <r>
      <rPr>
        <b/>
        <sz val="10"/>
        <color indexed="8"/>
        <rFont val="ARIAL"/>
        <charset val="1"/>
      </rPr>
      <t>1</t>
    </r>
  </si>
  <si>
    <t xml:space="preserve">Fund: 2091 - HS - COOLWOOD CONSTRUCTIO  </t>
  </si>
  <si>
    <t xml:space="preserve">1517952  </t>
  </si>
  <si>
    <t>88845</t>
  </si>
  <si>
    <t>TESCO INDUSTRIES LLC</t>
  </si>
  <si>
    <t>ORDER AND DELIVER A STEEL</t>
  </si>
  <si>
    <r>
      <t xml:space="preserve">Number of checks in fund 2091 - HS - COOLWOOD CONSTRUCTIO: </t>
    </r>
    <r>
      <rPr>
        <b/>
        <sz val="10"/>
        <color indexed="8"/>
        <rFont val="ARIAL"/>
        <charset val="1"/>
      </rPr>
      <t>1</t>
    </r>
  </si>
  <si>
    <t xml:space="preserve">Fund: 2101 - STOP SCHOOL VIOLENCE GRNT  </t>
  </si>
  <si>
    <t xml:space="preserve">1517879  </t>
  </si>
  <si>
    <t>88689</t>
  </si>
  <si>
    <t>PAUL FORBES</t>
  </si>
  <si>
    <t>PAUL FORBES WILL PRESENT</t>
  </si>
  <si>
    <r>
      <t xml:space="preserve">Number of checks in fund 2101 - STOP SCHOOL VIOLENCE GRNT: </t>
    </r>
    <r>
      <rPr>
        <b/>
        <sz val="10"/>
        <color indexed="8"/>
        <rFont val="ARIAL"/>
        <charset val="1"/>
      </rPr>
      <t>1</t>
    </r>
  </si>
  <si>
    <t xml:space="preserve">Fund: 2151 - EARLY HEADSTART OPERATION  </t>
  </si>
  <si>
    <t xml:space="preserve">1517939  </t>
  </si>
  <si>
    <t>87093</t>
  </si>
  <si>
    <t>E3 DIAGNOSTICS INC</t>
  </si>
  <si>
    <t>OTODYNAMICAS OTOCHECK LE</t>
  </si>
  <si>
    <t>LABOR - IN SERVICE-DELIVE</t>
  </si>
  <si>
    <t>DISTORTION PRODUCTS EARTI</t>
  </si>
  <si>
    <t>DISTORTION PRODUCT EARTIP</t>
  </si>
  <si>
    <t xml:space="preserve">1517947  </t>
  </si>
  <si>
    <t>36910</t>
  </si>
  <si>
    <t>LAKESHORE LEARNING MATERIALS</t>
  </si>
  <si>
    <t>SHATTERPRF SAFETY MIRROS-</t>
  </si>
  <si>
    <t>FOAM SENSORY PAINT</t>
  </si>
  <si>
    <t>SOFT AND SAFE BUILDING BL</t>
  </si>
  <si>
    <t>TODDLER FAVORITES CD LIBR</t>
  </si>
  <si>
    <t>FEELS REAL NEWBORN DOLLS</t>
  </si>
  <si>
    <t xml:space="preserve">1517951  </t>
  </si>
  <si>
    <t>51528</t>
  </si>
  <si>
    <t>SCHOOL HEALTH CORPORATION</t>
  </si>
  <si>
    <t>TOOTHPASTE BUBBLEGUM</t>
  </si>
  <si>
    <t>Page 23 of 33</t>
  </si>
  <si>
    <t xml:space="preserve">1518029  </t>
  </si>
  <si>
    <t>44980</t>
  </si>
  <si>
    <t>OTC DIRECT INC</t>
  </si>
  <si>
    <t>FEATHER ASSO. (600PCS)</t>
  </si>
  <si>
    <t>COBALT 9OZ CUPS (24PC)</t>
  </si>
  <si>
    <t>FABULOUS FOAM ADHE. FARM</t>
  </si>
  <si>
    <t>BROWN PAPER GIFT BAGS (SM</t>
  </si>
  <si>
    <t>CRAYOLA YEL PT WASHABLE P</t>
  </si>
  <si>
    <t>CRAYOLA WHI PAINT WASHABL</t>
  </si>
  <si>
    <t>CRAYOLA RED PT WASHABLE P</t>
  </si>
  <si>
    <t>CRAYOLA PUR PT WASHABLE P</t>
  </si>
  <si>
    <t>CRAYOLA MAG PT WASHABLE P</t>
  </si>
  <si>
    <t>CRAYOLA BRN PT WASHABLE P</t>
  </si>
  <si>
    <t>CRAYOLA BLU PT WASHABLE P</t>
  </si>
  <si>
    <t>CRAYOLA BLK PT WASHABLE P</t>
  </si>
  <si>
    <t>CRAYOLA ORG PT WASHABLE P</t>
  </si>
  <si>
    <t>EMERALD GREEN SAND</t>
  </si>
  <si>
    <t>GLUE STICKS CLASS PACK</t>
  </si>
  <si>
    <t>ALEENE'S TACKY GLUE 4OZ B</t>
  </si>
  <si>
    <t>SUNWORKS CONSTRUCTION PAP</t>
  </si>
  <si>
    <t>CHUBBY PAINT BRUSHES</t>
  </si>
  <si>
    <t>BRIGHT TISSUE PAPER ASSO.</t>
  </si>
  <si>
    <t>PRINT PLAYING CARDS</t>
  </si>
  <si>
    <t>POKER CHIPS</t>
  </si>
  <si>
    <t>CRAYOLA COLORED CHALK</t>
  </si>
  <si>
    <t>SCENTED FOODIMALS ROLL ST</t>
  </si>
  <si>
    <t>ZOO ANIMAL STICKERS (100</t>
  </si>
  <si>
    <t>VERY HUNGRY CATERPILLAR R</t>
  </si>
  <si>
    <t>FUNKY STAR STICKERS (100</t>
  </si>
  <si>
    <t>FUNKY SMILE FACE STICKERS</t>
  </si>
  <si>
    <t>PIRATE ANIMALS ROLL STICK</t>
  </si>
  <si>
    <t>CRAYOLA 800CT. REG SIZE C</t>
  </si>
  <si>
    <t>ORANGE TEAM SPIRIT KNEE-H</t>
  </si>
  <si>
    <t>GREEN TEAM SPIRIT SOCKS</t>
  </si>
  <si>
    <t>PINK TEAM SPIRIT KNEE-HIG</t>
  </si>
  <si>
    <t>WASHABLE CHUBBY MARKER CL</t>
  </si>
  <si>
    <t>SHARPIE FINE POINT 12 CT</t>
  </si>
  <si>
    <t>FOOTBALLS BOUNCING BALLS</t>
  </si>
  <si>
    <t>PLASTICTEST TUBE</t>
  </si>
  <si>
    <t>SHAPE &amp; COLOR SORTER AGES</t>
  </si>
  <si>
    <t>JUMBO CIRCULAR WASHABLE P</t>
  </si>
  <si>
    <t>PULL BACK VEHICLES SET OF</t>
  </si>
  <si>
    <t xml:space="preserve">1518037  </t>
  </si>
  <si>
    <t>SPOT POWER SUPPLY SET REP</t>
  </si>
  <si>
    <t>SPOT VISION SCREENER W/CA</t>
  </si>
  <si>
    <t>CLASSIFACTION FOLDERS SP1</t>
  </si>
  <si>
    <t>POST IT GRID LINED NOTES</t>
  </si>
  <si>
    <t>SURE BONDER ALL PURPOSE M</t>
  </si>
  <si>
    <t>FPC HIGH TEMPERATURE GLUE</t>
  </si>
  <si>
    <t>POST IT STICKY NOTES 3*3</t>
  </si>
  <si>
    <t>Page 24 of 33</t>
  </si>
  <si>
    <t>LENOVO THINK PAD T14S GEN</t>
  </si>
  <si>
    <t>FUJITSU SCANSNAP S1300I W</t>
  </si>
  <si>
    <t>FUJITSU SCANSNAP SOFT CAR</t>
  </si>
  <si>
    <t>EHS HS MAILERS (HUMBLE) 1</t>
  </si>
  <si>
    <t>POSTAGE (HUMBLE) 10636-2</t>
  </si>
  <si>
    <t>MAILING (HUMBLE) 10636-3</t>
  </si>
  <si>
    <t>MOTOROLA TALKABOUT T460</t>
  </si>
  <si>
    <t xml:space="preserve">V1518140  </t>
  </si>
  <si>
    <t>EHS BANNERS</t>
  </si>
  <si>
    <t>PICKET SIGNS</t>
  </si>
  <si>
    <r>
      <t xml:space="preserve">Number of checks in fund 2151 - EARLY HEADSTART OPERATION: </t>
    </r>
    <r>
      <rPr>
        <b/>
        <sz val="10"/>
        <color indexed="8"/>
        <rFont val="ARIAL"/>
        <charset val="1"/>
      </rPr>
      <t>12</t>
    </r>
  </si>
  <si>
    <t xml:space="preserve">Fund: 2152 - EARLY HEADSTART OPERATION  </t>
  </si>
  <si>
    <t xml:space="preserve">1517885  </t>
  </si>
  <si>
    <t>BAYTOWN EHS LEASE PAYMENT</t>
  </si>
  <si>
    <t>PHONE 092321-102221</t>
  </si>
  <si>
    <t>SEPT21 WASTE DIS EHS</t>
  </si>
  <si>
    <t>EHSGAS 083121-0930021</t>
  </si>
  <si>
    <t>OCT21 INTERNET USAG</t>
  </si>
  <si>
    <t>OCT21 INTERNET USUA</t>
  </si>
  <si>
    <t xml:space="preserve">V1517501  </t>
  </si>
  <si>
    <t>Page 25 of 33</t>
  </si>
  <si>
    <t xml:space="preserve">V1517905  </t>
  </si>
  <si>
    <t>86996</t>
  </si>
  <si>
    <t>JOHN G JONES LEARNING CENTER</t>
  </si>
  <si>
    <t>090121090321</t>
  </si>
  <si>
    <t>090721091021</t>
  </si>
  <si>
    <t>091321091721</t>
  </si>
  <si>
    <t>GLOVES MII6CUR9225</t>
  </si>
  <si>
    <t xml:space="preserve">V1517963  </t>
  </si>
  <si>
    <t>87181</t>
  </si>
  <si>
    <t>FELLOWSHIP OF PURPOSE EARLY CHILDHO</t>
  </si>
  <si>
    <t>INVOICES</t>
  </si>
  <si>
    <t>GLOVES LG VINYL MII6M5V13</t>
  </si>
  <si>
    <t>ROLL TOWELS GJO22600</t>
  </si>
  <si>
    <t>LYSOL DISINFECTANT SPRAY</t>
  </si>
  <si>
    <t>LYSOL DISINFECTING WIPES</t>
  </si>
  <si>
    <t>CLOTH MICROFIBER GJO39506</t>
  </si>
  <si>
    <t xml:space="preserve">V1518061  </t>
  </si>
  <si>
    <t>STUDENDT FOOD - OPEN PURC</t>
  </si>
  <si>
    <t xml:space="preserve">V1518093  </t>
  </si>
  <si>
    <t>092021092421</t>
  </si>
  <si>
    <t>092721100121</t>
  </si>
  <si>
    <t>100421100821</t>
  </si>
  <si>
    <t>101121101521</t>
  </si>
  <si>
    <t xml:space="preserve">V1518102  </t>
  </si>
  <si>
    <t>87246</t>
  </si>
  <si>
    <t>DESKOT LLC</t>
  </si>
  <si>
    <t>Page 26 of 33</t>
  </si>
  <si>
    <r>
      <t xml:space="preserve">Number of checks in fund 2152 - EARLY HEADSTART OPERATION: </t>
    </r>
    <r>
      <rPr>
        <b/>
        <sz val="10"/>
        <color indexed="8"/>
        <rFont val="ARIAL"/>
        <charset val="1"/>
      </rPr>
      <t>22</t>
    </r>
  </si>
  <si>
    <t xml:space="preserve">Fund: 2161 - EARLY HEADSTART T&amp;TA  </t>
  </si>
  <si>
    <r>
      <t xml:space="preserve">Number of checks in fund 2161 - EARLY HEADSTART T&amp;TA: </t>
    </r>
    <r>
      <rPr>
        <b/>
        <sz val="10"/>
        <color indexed="8"/>
        <rFont val="ARIAL"/>
        <charset val="1"/>
      </rPr>
      <t>1</t>
    </r>
  </si>
  <si>
    <t xml:space="preserve">Fund: 2302 - FEDERAL ADULT ED REGULAR  </t>
  </si>
  <si>
    <t xml:space="preserve">1517887  </t>
  </si>
  <si>
    <t>37570</t>
  </si>
  <si>
    <t>LEE COLLEGE</t>
  </si>
  <si>
    <t>BUILDING LEASE AT LEE COL</t>
  </si>
  <si>
    <t xml:space="preserve">1517943  </t>
  </si>
  <si>
    <t xml:space="preserve">1517944  </t>
  </si>
  <si>
    <t>88783</t>
  </si>
  <si>
    <t>FUEL UP FOR LIFE FOUNDATION INC</t>
  </si>
  <si>
    <t>PREPARE AND DELIVER WORKF</t>
  </si>
  <si>
    <t xml:space="preserve">1517950  </t>
  </si>
  <si>
    <t>SEPT2021 MONTHLY THER</t>
  </si>
  <si>
    <t>SEPT2021 MONTH THERNE</t>
  </si>
  <si>
    <t xml:space="preserve">1518000  </t>
  </si>
  <si>
    <t>88218</t>
  </si>
  <si>
    <t>DEANS STAFFING SOLUTIONS INC</t>
  </si>
  <si>
    <t>PREPARE AND DELIVER MEDIC</t>
  </si>
  <si>
    <t>OCT2021 THERNET CHARG</t>
  </si>
  <si>
    <t>NOV2021 THERNET CHARG</t>
  </si>
  <si>
    <t xml:space="preserve">1518042  </t>
  </si>
  <si>
    <t>88921</t>
  </si>
  <si>
    <t>U-BRIDGE PROJECT CONSULTING</t>
  </si>
  <si>
    <t>CONTRACTOR WILL PREPARE A</t>
  </si>
  <si>
    <t xml:space="preserve">V1517902  </t>
  </si>
  <si>
    <t>88785</t>
  </si>
  <si>
    <t>FOCALPOINTK12 INC</t>
  </si>
  <si>
    <t>LEADERSHIP AMBASSADOR PRO</t>
  </si>
  <si>
    <t>ART,IN-THE-MIDDLE-I</t>
  </si>
  <si>
    <t>ART,IN-THE-MIDDLE-II</t>
  </si>
  <si>
    <t>TOP,WALL,CABINET,MIRELLA</t>
  </si>
  <si>
    <t xml:space="preserve">V1518072  </t>
  </si>
  <si>
    <r>
      <t xml:space="preserve">Number of checks in fund 2302 - FEDERAL ADULT ED REGULAR: </t>
    </r>
    <r>
      <rPr>
        <b/>
        <sz val="10"/>
        <color indexed="8"/>
        <rFont val="ARIAL"/>
        <charset val="1"/>
      </rPr>
      <t>11</t>
    </r>
  </si>
  <si>
    <t xml:space="preserve">Fund: 2881 - FED-AFTER SCHOOL PTNRSHIP  </t>
  </si>
  <si>
    <t>PA2022-0078 TEMP STAF</t>
  </si>
  <si>
    <t>Page 27 of 33</t>
  </si>
  <si>
    <t xml:space="preserve">1518002  </t>
  </si>
  <si>
    <t>83167</t>
  </si>
  <si>
    <t>EXPANDED SCHOOLS INC</t>
  </si>
  <si>
    <t>PA2022-0081 MEMBERSHI</t>
  </si>
  <si>
    <t>DESK  48/30/30 MAPLE ITEM</t>
  </si>
  <si>
    <t>FREESTANDING OVER DESK 71</t>
  </si>
  <si>
    <t>TOPCONNECTOR FOR PANEL IT</t>
  </si>
  <si>
    <t>MOBILEPED 16X18X23 ITEM:B</t>
  </si>
  <si>
    <t>ACRYLICPANEL 60X60 ITEM:</t>
  </si>
  <si>
    <t>WHITEBOARD 72X60 ITEM:BBP</t>
  </si>
  <si>
    <t>INSTALL ITEM:BBP</t>
  </si>
  <si>
    <t>ACRYLICSCREEN ACRYLIC SCR</t>
  </si>
  <si>
    <t>CLAMPS CLAMPS FOR SCREENS</t>
  </si>
  <si>
    <r>
      <t xml:space="preserve">Number of checks in fund 2881 - FED-AFTER SCHOOL PTNRSHIP: </t>
    </r>
    <r>
      <rPr>
        <b/>
        <sz val="10"/>
        <color indexed="8"/>
        <rFont val="ARIAL"/>
        <charset val="1"/>
      </rPr>
      <t>3</t>
    </r>
  </si>
  <si>
    <t xml:space="preserve">Fund: 2882 - FED-AFTER SCHOOL PTNRSHIP  </t>
  </si>
  <si>
    <t>VERIZON092921-102821</t>
  </si>
  <si>
    <t>SAMSUNG 860 PRO MZ76P512E</t>
  </si>
  <si>
    <r>
      <t xml:space="preserve">Number of checks in fund 2882 - FED-AFTER SCHOOL PTNRSHIP: </t>
    </r>
    <r>
      <rPr>
        <b/>
        <sz val="10"/>
        <color indexed="8"/>
        <rFont val="ARIAL"/>
        <charset val="1"/>
      </rPr>
      <t>2</t>
    </r>
  </si>
  <si>
    <t xml:space="preserve">Fund: 4272 - DISASTER RECOVERY  </t>
  </si>
  <si>
    <t xml:space="preserve">1517938  </t>
  </si>
  <si>
    <t>22957</t>
  </si>
  <si>
    <t>DISCOUNT SCHOOL SUPPLY</t>
  </si>
  <si>
    <t>ULTRA CLEAR STORG BINS ST</t>
  </si>
  <si>
    <t>EXCELLARTION SHAPES WALKR</t>
  </si>
  <si>
    <t>CLEAR STORG BIN ST OF 4 L</t>
  </si>
  <si>
    <t>6 SEATER BYE BYE BUGGY CV</t>
  </si>
  <si>
    <t>QUIET TIME PRIVACY CUBE L</t>
  </si>
  <si>
    <t>REUSABLE WW POCKT SET 30</t>
  </si>
  <si>
    <t>LRG TAKE HOME BACKPACK ST</t>
  </si>
  <si>
    <t xml:space="preserve">1518018  </t>
  </si>
  <si>
    <t>LAKESHR CLEAR VIEW STORG</t>
  </si>
  <si>
    <r>
      <t xml:space="preserve">Number of checks in fund 4272 - DISASTER RECOVERY: </t>
    </r>
    <r>
      <rPr>
        <b/>
        <sz val="10"/>
        <color indexed="8"/>
        <rFont val="ARIAL"/>
        <charset val="1"/>
      </rPr>
      <t>4</t>
    </r>
  </si>
  <si>
    <t xml:space="preserve">Fund: 4371 - HS - DISASTER RELIEF COVI  </t>
  </si>
  <si>
    <t xml:space="preserve">1518021  </t>
  </si>
  <si>
    <t>88856</t>
  </si>
  <si>
    <t>LOVE ADVERTISING INC</t>
  </si>
  <si>
    <t>DEVELOPMENT OF A COMMUNIC</t>
  </si>
  <si>
    <r>
      <t xml:space="preserve">Number of checks in fund 4371 - HS - DISASTER RELIEF COVI: </t>
    </r>
    <r>
      <rPr>
        <b/>
        <sz val="10"/>
        <color indexed="8"/>
        <rFont val="ARIAL"/>
        <charset val="1"/>
      </rPr>
      <t>1</t>
    </r>
  </si>
  <si>
    <t xml:space="preserve">Fund: 4671 - LOC-CITY OF HOUSTON  </t>
  </si>
  <si>
    <t>Page 28 of 33</t>
  </si>
  <si>
    <t>1516128  void</t>
  </si>
  <si>
    <t>06/04/2021</t>
  </si>
  <si>
    <t>86751</t>
  </si>
  <si>
    <t>GIRLS ON THE RUN GREATER HOUSTON</t>
  </si>
  <si>
    <t>CITY OF HOUSTON CITY CONN</t>
  </si>
  <si>
    <t xml:space="preserve">1518004  </t>
  </si>
  <si>
    <t>CITY CONNECTIONS</t>
  </si>
  <si>
    <t>CITY OF HOUSTON CITY</t>
  </si>
  <si>
    <r>
      <t xml:space="preserve">Number of checks in fund 4671 - LOC-CITY OF HOUSTON: </t>
    </r>
    <r>
      <rPr>
        <b/>
        <sz val="10"/>
        <color indexed="8"/>
        <rFont val="ARIAL"/>
        <charset val="1"/>
      </rPr>
      <t>2</t>
    </r>
  </si>
  <si>
    <t xml:space="preserve">Fund: 4681 - COUNTY CONNECTION PROGRAM  </t>
  </si>
  <si>
    <t>1517382  void</t>
  </si>
  <si>
    <t>09/10/2021</t>
  </si>
  <si>
    <t>88874</t>
  </si>
  <si>
    <t>CHOICE NATION ACADEMY</t>
  </si>
  <si>
    <t>CASE COUNTY CONNECTIONS 2</t>
  </si>
  <si>
    <t>1517520  void</t>
  </si>
  <si>
    <t>09/17/2021</t>
  </si>
  <si>
    <t>88859</t>
  </si>
  <si>
    <t>PERFECT CONNECTION</t>
  </si>
  <si>
    <t>COUNTY CONNECTIONS 2021 G</t>
  </si>
  <si>
    <t>1517760  void</t>
  </si>
  <si>
    <t>09/30/2021</t>
  </si>
  <si>
    <t xml:space="preserve">1517933  </t>
  </si>
  <si>
    <t>CASE COUNTY CONNECTIO</t>
  </si>
  <si>
    <t xml:space="preserve">1518030  </t>
  </si>
  <si>
    <t>VOID AND REISSUE</t>
  </si>
  <si>
    <r>
      <t xml:space="preserve">Number of checks in fund 4681 - COUNTY CONNECTION PROGRAM: </t>
    </r>
    <r>
      <rPr>
        <b/>
        <sz val="10"/>
        <color indexed="8"/>
        <rFont val="ARIAL"/>
        <charset val="1"/>
      </rPr>
      <t>5</t>
    </r>
  </si>
  <si>
    <t xml:space="preserve">Fund: 6942 - CAPITAL PROJECTS - PFC  </t>
  </si>
  <si>
    <t xml:space="preserve">1518012  </t>
  </si>
  <si>
    <t>80598</t>
  </si>
  <si>
    <t>HTS INC CONSULTANTS</t>
  </si>
  <si>
    <t>PHASE 1 ENVIRONMENTAL SIT</t>
  </si>
  <si>
    <t xml:space="preserve">V1517907  </t>
  </si>
  <si>
    <t>88484</t>
  </si>
  <si>
    <t>LOCKWOOD, ANDREWS &amp; NEWNAM INC</t>
  </si>
  <si>
    <t>HIGHPOINT EAST RENOVATION</t>
  </si>
  <si>
    <t>NEW ADULT EDUCATION</t>
  </si>
  <si>
    <t>CART,INSTRUMENT,DR/DRW,GR</t>
  </si>
  <si>
    <t xml:space="preserve">V1518063  </t>
  </si>
  <si>
    <t>87401</t>
  </si>
  <si>
    <t>ERC ENVIRONMENTAL &amp; CONST SERV INC</t>
  </si>
  <si>
    <t>SET UP&amp; FIELD INVESTIGATI</t>
  </si>
  <si>
    <t>SET UP &amp; FIELD INVESTIGAT</t>
  </si>
  <si>
    <t>LABORATORY SERVICES; PLM</t>
  </si>
  <si>
    <t>RESULT COMPILATION &amp; REPO</t>
  </si>
  <si>
    <r>
      <t xml:space="preserve">Number of checks in fund 6942 - CAPITAL PROJECTS - PFC: </t>
    </r>
    <r>
      <rPr>
        <b/>
        <sz val="10"/>
        <color indexed="8"/>
        <rFont val="ARIAL"/>
        <charset val="1"/>
      </rPr>
      <t>4</t>
    </r>
  </si>
  <si>
    <t xml:space="preserve">Fund: 7112 - CHOICE PARTNERS  </t>
  </si>
  <si>
    <t xml:space="preserve">1517871  </t>
  </si>
  <si>
    <t>25314</t>
  </si>
  <si>
    <t>METALLIC GLOSS CHECKERED</t>
  </si>
  <si>
    <t>SET-UP CHARGE</t>
  </si>
  <si>
    <t>SET-UP (ADD'L LOC)</t>
  </si>
  <si>
    <t>FEIGHT</t>
  </si>
  <si>
    <t xml:space="preserve">1517892  </t>
  </si>
  <si>
    <t>56712</t>
  </si>
  <si>
    <t>TEXAS ASSOCIATION OF SCHOOL</t>
  </si>
  <si>
    <t>ADVERTISING IN TASBO'S CO</t>
  </si>
  <si>
    <t>ADVERTISING IN TASBO'S SU</t>
  </si>
  <si>
    <t>Page 29 of 33</t>
  </si>
  <si>
    <t xml:space="preserve">1518008  </t>
  </si>
  <si>
    <t>32350</t>
  </si>
  <si>
    <t>HOUSTON CHRONICLE</t>
  </si>
  <si>
    <t>ADVERTISING CHOICE PARTNE</t>
  </si>
  <si>
    <t xml:space="preserve">V1517502  </t>
  </si>
  <si>
    <t>81107</t>
  </si>
  <si>
    <t>JOANN NICHOLS</t>
  </si>
  <si>
    <t>NIGP LEADERSHIP CONFE</t>
  </si>
  <si>
    <t xml:space="preserve">V1517903  </t>
  </si>
  <si>
    <t>87910</t>
  </si>
  <si>
    <t>ANN MARIE HARBOUR</t>
  </si>
  <si>
    <t>FIELD REPRESENTATIVE DAIL</t>
  </si>
  <si>
    <t>FIELD REPRESENTATIVE REIM</t>
  </si>
  <si>
    <t xml:space="preserve">V1517906  </t>
  </si>
  <si>
    <t>87224</t>
  </si>
  <si>
    <t>STEPHEN K KENDRICK</t>
  </si>
  <si>
    <t>ISM-RGV TIMELINE</t>
  </si>
  <si>
    <t xml:space="preserve">V1517908  </t>
  </si>
  <si>
    <t>TAC LEGISLATIVE CONFE</t>
  </si>
  <si>
    <t>COINS/MEDALLIONS WITH HCD</t>
  </si>
  <si>
    <t>LANDON TRAVEL ROLL - GREY</t>
  </si>
  <si>
    <t>TECH TACO CHARGING HOLDER</t>
  </si>
  <si>
    <t>SETUP CHARGE; BBPSETUP</t>
  </si>
  <si>
    <t>NAMETAGS WITH PENS; IMPNB</t>
  </si>
  <si>
    <t>FEIGHT; BBPFREIGHT</t>
  </si>
  <si>
    <t>SETUP; BBPSETUP</t>
  </si>
  <si>
    <t>NVIDIA QUADRO P620-GRAPHI</t>
  </si>
  <si>
    <t xml:space="preserve">V1517974  </t>
  </si>
  <si>
    <t>TOAL ANNUAL CONFERENC</t>
  </si>
  <si>
    <t xml:space="preserve">V1517982  </t>
  </si>
  <si>
    <t>82571</t>
  </si>
  <si>
    <t>SHORT ENTERPRISE, INC/WEBREVELATION</t>
  </si>
  <si>
    <t>SEP21 WEBSITE DEDICAT</t>
  </si>
  <si>
    <t xml:space="preserve">V1518065  </t>
  </si>
  <si>
    <t>87611</t>
  </si>
  <si>
    <t>KRISTI LYNN NICHOLS</t>
  </si>
  <si>
    <t>TASA TASB 2021</t>
  </si>
  <si>
    <t xml:space="preserve">V1518076  </t>
  </si>
  <si>
    <t>88803</t>
  </si>
  <si>
    <t>STEPHEN E GIBSON</t>
  </si>
  <si>
    <t>LONE STAR CONFERENCE</t>
  </si>
  <si>
    <t xml:space="preserve">V1518083  </t>
  </si>
  <si>
    <t xml:space="preserve">V1518122  </t>
  </si>
  <si>
    <t>CENTRAL AREA PHYSICAL</t>
  </si>
  <si>
    <t xml:space="preserve">V1518142  </t>
  </si>
  <si>
    <t>TACA FALL CONFERENCE</t>
  </si>
  <si>
    <r>
      <t xml:space="preserve">Number of checks in fund 7112 - CHOICE PARTNERS: </t>
    </r>
    <r>
      <rPr>
        <b/>
        <sz val="10"/>
        <color indexed="8"/>
        <rFont val="ARIAL"/>
        <charset val="1"/>
      </rPr>
      <t>16</t>
    </r>
  </si>
  <si>
    <t xml:space="preserve">Fund: 7992 - ISF-FACILITIES  </t>
  </si>
  <si>
    <t>Page 30 of 33</t>
  </si>
  <si>
    <t>1517490  void</t>
  </si>
  <si>
    <t>GAS 081321-091621</t>
  </si>
  <si>
    <t>1517495  void</t>
  </si>
  <si>
    <t>WATER 081221-092121</t>
  </si>
  <si>
    <t>WATER 091321</t>
  </si>
  <si>
    <t>1517505  void</t>
  </si>
  <si>
    <t>35380</t>
  </si>
  <si>
    <t>JOHNSTONE SUPPLY</t>
  </si>
  <si>
    <t>PA2021-0971 PRESSURE</t>
  </si>
  <si>
    <t>PA2021-0971 K SWITCH</t>
  </si>
  <si>
    <t>PA2021-0971 IGNITOR A</t>
  </si>
  <si>
    <t>1517816  void</t>
  </si>
  <si>
    <t>86242</t>
  </si>
  <si>
    <t>WCA WASTE CORPORATION</t>
  </si>
  <si>
    <t>TRASH DISPOSAL</t>
  </si>
  <si>
    <t>TRAHS DISPOSAL</t>
  </si>
  <si>
    <t xml:space="preserve">1517858  </t>
  </si>
  <si>
    <t xml:space="preserve">1517863  </t>
  </si>
  <si>
    <t xml:space="preserve">1517870  </t>
  </si>
  <si>
    <t>10/07/2021</t>
  </si>
  <si>
    <t>39976</t>
  </si>
  <si>
    <t>MCGRIFF SEIBELS &amp; WILLIAMS OF</t>
  </si>
  <si>
    <t>PROPERTY/BOILER &amp; MACHINE</t>
  </si>
  <si>
    <t xml:space="preserve">1517890  </t>
  </si>
  <si>
    <t>87532</t>
  </si>
  <si>
    <t>DUDE SOLUTIONS INC</t>
  </si>
  <si>
    <t>RENEWAL OF SUBSSCRIPTION</t>
  </si>
  <si>
    <t xml:space="preserve">1517894  </t>
  </si>
  <si>
    <t>60940</t>
  </si>
  <si>
    <t>UNITED PARCEL SERVICE</t>
  </si>
  <si>
    <t>POSTAGE</t>
  </si>
  <si>
    <t xml:space="preserve">1517945  </t>
  </si>
  <si>
    <t>29829</t>
  </si>
  <si>
    <t>HARRIS COUNTY MUD #5</t>
  </si>
  <si>
    <t>WATER 081421-091421</t>
  </si>
  <si>
    <t xml:space="preserve">1517953  </t>
  </si>
  <si>
    <t>58844</t>
  </si>
  <si>
    <t>TEXAS POLITICAL SUBDIVISIONS</t>
  </si>
  <si>
    <t>ANNUAL CONTRIBUTIONS FOR</t>
  </si>
  <si>
    <t>GAS 082421-092421</t>
  </si>
  <si>
    <t>GAS 082421-092121</t>
  </si>
  <si>
    <t>GAS 090821-100721</t>
  </si>
  <si>
    <t>GAS 090221-100421</t>
  </si>
  <si>
    <t>GAS 082721-092921</t>
  </si>
  <si>
    <t>GAS 091621-101321</t>
  </si>
  <si>
    <t>Page 31 of 33</t>
  </si>
  <si>
    <t>PA2022-0077 TEMP STAF</t>
  </si>
  <si>
    <t xml:space="preserve">1518003  </t>
  </si>
  <si>
    <t>88725</t>
  </si>
  <si>
    <t>FIRETRON INC</t>
  </si>
  <si>
    <t>PA2022-0067 SERVICE C</t>
  </si>
  <si>
    <t xml:space="preserve">1518009  </t>
  </si>
  <si>
    <t>WATER 090121-092121</t>
  </si>
  <si>
    <t>WATER 081921-092121</t>
  </si>
  <si>
    <t>WATER 082221-092121</t>
  </si>
  <si>
    <t>WATER 081621-092021</t>
  </si>
  <si>
    <t>WATER 083021-092821</t>
  </si>
  <si>
    <t>WATER 081821-092021</t>
  </si>
  <si>
    <t xml:space="preserve">1518039  </t>
  </si>
  <si>
    <t>85012</t>
  </si>
  <si>
    <t>SUNDANCE FUELS, LTD</t>
  </si>
  <si>
    <t>PA2022-0031 DIESEL DY</t>
  </si>
  <si>
    <t xml:space="preserve">1518040  </t>
  </si>
  <si>
    <t>59870</t>
  </si>
  <si>
    <t>THYSSENKRUPP ELEVATOR CORP</t>
  </si>
  <si>
    <t>PA2022-0069 OCT21</t>
  </si>
  <si>
    <t>PA2022-0068 SEPT21</t>
  </si>
  <si>
    <t>WHITE BOARD, TEMPERED GLA</t>
  </si>
  <si>
    <t>JACKET, LGL, STRT, 2", MA</t>
  </si>
  <si>
    <t>ENV, 5PK LTR, SD/LD, ASMT</t>
  </si>
  <si>
    <t>TAPE REFL, COR, MONO, 1LN</t>
  </si>
  <si>
    <t>MARKER, PERM, SHARPIE, BL</t>
  </si>
  <si>
    <t xml:space="preserve">V1517901  </t>
  </si>
  <si>
    <t>85264</t>
  </si>
  <si>
    <t>EXECUTIVE THREAT SOLUTIONS LLC</t>
  </si>
  <si>
    <t>SECURITY @ NPO</t>
  </si>
  <si>
    <t>SECURITY @ AB</t>
  </si>
  <si>
    <t xml:space="preserve">V1517904  </t>
  </si>
  <si>
    <t>31720</t>
  </si>
  <si>
    <t>COPESAN SERVICES INC</t>
  </si>
  <si>
    <t>PA2022-0033</t>
  </si>
  <si>
    <t>CART, COMPUTER, MOBILE/SH</t>
  </si>
  <si>
    <t>Page 32 of 33</t>
  </si>
  <si>
    <t xml:space="preserve">V1517969  </t>
  </si>
  <si>
    <t>PA2022-0034</t>
  </si>
  <si>
    <t xml:space="preserve">V1517977  </t>
  </si>
  <si>
    <t>46604</t>
  </si>
  <si>
    <t>THOMAS W PLAPP</t>
  </si>
  <si>
    <t>INK CARTRIDGE, LSR, HP, 5</t>
  </si>
  <si>
    <t>HOLDER, PAD, LTR, CLP, VN</t>
  </si>
  <si>
    <t>FLAGS, SIGN HERE, VALUE P</t>
  </si>
  <si>
    <t>INDEX, LGL LTR SZ ST 1-10</t>
  </si>
  <si>
    <t>INDEX, 15TAB TOC RDY 1DX</t>
  </si>
  <si>
    <t>INDEX, 10TAB, TOC RDY IDX</t>
  </si>
  <si>
    <t>BINDER, VIEW 3RG, DRBL, 1</t>
  </si>
  <si>
    <t>FOAM, CMPLT PEAR DIAL SOA</t>
  </si>
  <si>
    <t xml:space="preserve">V1518070  </t>
  </si>
  <si>
    <t>ON SITE SECURITY AT HCDE-</t>
  </si>
  <si>
    <r>
      <t xml:space="preserve">Number of checks in fund 7992 - ISF-FACILITIES: </t>
    </r>
    <r>
      <rPr>
        <b/>
        <sz val="10"/>
        <color indexed="8"/>
        <rFont val="ARIAL"/>
        <charset val="1"/>
      </rPr>
      <t>27</t>
    </r>
  </si>
  <si>
    <r>
      <t>Total number of checks in report:</t>
    </r>
    <r>
      <rPr>
        <b/>
        <sz val="10"/>
        <color indexed="8"/>
        <rFont val="ARIAL"/>
        <charset val="1"/>
      </rPr>
      <t xml:space="preserve"> 306</t>
    </r>
  </si>
  <si>
    <r>
      <t>Amount total:</t>
    </r>
    <r>
      <rPr>
        <b/>
        <sz val="10"/>
        <color indexed="8"/>
        <rFont val="ARIAL"/>
        <charset val="1"/>
      </rPr>
      <t xml:space="preserve"> </t>
    </r>
  </si>
  <si>
    <t>Page 33 of 33</t>
  </si>
  <si>
    <t>FUND SUMMARY FOR BOARD CHECK REGISTER</t>
  </si>
  <si>
    <t>Fiscal Year: 22  Period: 2</t>
  </si>
  <si>
    <t>fund starts with</t>
  </si>
  <si>
    <t>sum of checks</t>
  </si>
  <si>
    <t>check count</t>
  </si>
  <si>
    <t>1</t>
  </si>
  <si>
    <t>2</t>
  </si>
  <si>
    <t>4</t>
  </si>
  <si>
    <t>6</t>
  </si>
  <si>
    <t>7</t>
  </si>
  <si>
    <t>Page 1 of 1</t>
  </si>
  <si>
    <t>DISTRIBUTION FUND</t>
  </si>
  <si>
    <t>CHECK NUMBER</t>
  </si>
  <si>
    <t>ISSUE DATE</t>
  </si>
  <si>
    <t>VENDOR</t>
  </si>
  <si>
    <t>STATUS</t>
  </si>
  <si>
    <t>CHK_STATUS</t>
  </si>
  <si>
    <t>NO LABEL</t>
  </si>
  <si>
    <t>TOTAL</t>
  </si>
  <si>
    <t>DESCRIPTION</t>
  </si>
  <si>
    <t>1991</t>
  </si>
  <si>
    <t>1516128</t>
  </si>
  <si>
    <t>10/25/2021</t>
  </si>
  <si>
    <t/>
  </si>
  <si>
    <t>V</t>
  </si>
  <si>
    <t>VOID MANUAL CHECK</t>
  </si>
  <si>
    <t>1992</t>
  </si>
  <si>
    <t>1517382</t>
  </si>
  <si>
    <t>1517488</t>
  </si>
  <si>
    <t>1517489</t>
  </si>
  <si>
    <t>1517490</t>
  </si>
  <si>
    <t>1517491</t>
  </si>
  <si>
    <t>1517492</t>
  </si>
  <si>
    <t>1517493</t>
  </si>
  <si>
    <t>1517494</t>
  </si>
  <si>
    <t>1517495</t>
  </si>
  <si>
    <t>1517496</t>
  </si>
  <si>
    <t>1517497</t>
  </si>
  <si>
    <t>1517498</t>
  </si>
  <si>
    <t>1517499</t>
  </si>
  <si>
    <t>1517500</t>
  </si>
  <si>
    <t>1517505</t>
  </si>
  <si>
    <t>1517520</t>
  </si>
  <si>
    <t>1517760</t>
  </si>
  <si>
    <t>1517816</t>
  </si>
  <si>
    <t>V1517957</t>
  </si>
  <si>
    <t>VOID: MULTI STUB VOUCHER</t>
  </si>
  <si>
    <t>V1517958</t>
  </si>
  <si>
    <t>V1517966</t>
  </si>
  <si>
    <t>V1517967</t>
  </si>
  <si>
    <t>V1517972</t>
  </si>
  <si>
    <t>V1518056</t>
  </si>
  <si>
    <t>V1518084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</si>
</sst>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$\ #,##0.00"/>
    <numFmt numFmtId="166" formatCode="000"/>
    <numFmt numFmtId="167" formatCode="[$$-409]#,##0.00_);\([$$-409]#,##0.00\)"/>
    <numFmt numFmtId="168" formatCode="mmmm\ yyyy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Segoe UI"/>
      <family val="2"/>
    </font>
    <font>
      <sz val="10"/>
      <color rgb="FF000000"/>
      <name val="Times New Roman"/>
      <charset val="204"/>
    </font>
    <font>
      <b/>
      <sz val="9"/>
      <name val="Calibri"/>
    </font>
    <font>
      <b/>
      <sz val="9"/>
      <name val="Calibri"/>
      <family val="2"/>
    </font>
    <font>
      <sz val="8"/>
      <name val="Calibri"/>
    </font>
    <font>
      <sz val="8"/>
      <name val="Calibri"/>
      <family val="2"/>
    </font>
    <font>
      <sz val="8"/>
      <color rgb="FF000000"/>
      <name val="Calibri"/>
      <family val="2"/>
    </font>
    <font>
      <sz val="6"/>
      <name val="Calibri"/>
    </font>
    <font>
      <sz val="6"/>
      <name val="Calibri"/>
      <family val="2"/>
    </font>
    <font>
      <b/>
      <sz val="12"/>
      <name val="Segoe UI"/>
    </font>
    <font>
      <b/>
      <sz val="12"/>
      <name val="Segoe UI"/>
      <family val="2"/>
    </font>
    <font>
      <b/>
      <sz val="11"/>
      <name val="Calibri"/>
    </font>
    <font>
      <b/>
      <sz val="11"/>
      <name val="Calibri"/>
      <family val="2"/>
    </font>
    <font>
      <b/>
      <sz val="10"/>
      <name val="Segoe UI"/>
    </font>
    <font>
      <b/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indexed="8"/>
      <name val="ARIAL"/>
      <charset val="1"/>
    </font>
    <font>
      <b/>
      <sz val="18"/>
      <color indexed="8"/>
      <name val="Arial"/>
      <charset val="1"/>
    </font>
    <font>
      <sz val="14"/>
      <color indexed="8"/>
      <name val="Arial"/>
      <charset val="1"/>
    </font>
    <font>
      <b/>
      <sz val="10"/>
      <color indexed="8"/>
      <name val="ARIAL"/>
      <charset val="1"/>
    </font>
    <font>
      <b/>
      <sz val="14"/>
      <color indexed="8"/>
      <name val="Arial"/>
      <charset val="1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indexed="8"/>
      <name val="Arial"/>
      <charset val="1"/>
    </font>
    <font>
      <sz val="9"/>
      <color indexed="8"/>
      <name val="ARIAL"/>
      <charset val="1"/>
    </font>
    <font>
      <b/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</patternFill>
    </fill>
    <fill>
      <patternFill patternType="solid">
        <fgColor rgb="FFBEBEBE"/>
      </patternFill>
    </fill>
    <fill>
      <patternFill patternType="solid">
        <fgColor rgb="FFFFF1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6" fillId="0" borderId="0"/>
    <xf numFmtId="0" fontId="33" fillId="0" borderId="0"/>
    <xf numFmtId="0" fontId="33" fillId="0" borderId="0"/>
    <xf numFmtId="0" fontId="35" fillId="0" borderId="0">
      <alignment vertical="top"/>
    </xf>
    <xf numFmtId="4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/>
    </xf>
  </cellStyleXfs>
  <cellXfs count="228">
    <xf numFmtId="0" fontId="0" fillId="0" borderId="0" xfId="0"/>
    <xf numFmtId="39" fontId="4" fillId="0" borderId="0" xfId="3" applyNumberFormat="1" applyFont="1"/>
    <xf numFmtId="0" fontId="2" fillId="0" borderId="0" xfId="3"/>
    <xf numFmtId="0" fontId="6" fillId="0" borderId="0" xfId="3" applyFont="1" applyAlignment="1">
      <alignment horizontal="center"/>
    </xf>
    <xf numFmtId="49" fontId="6" fillId="0" borderId="0" xfId="3" applyNumberFormat="1" applyFont="1" applyAlignment="1">
      <alignment horizontal="center"/>
    </xf>
    <xf numFmtId="39" fontId="7" fillId="0" borderId="0" xfId="3" applyNumberFormat="1" applyFont="1" applyAlignment="1">
      <alignment horizontal="center" wrapText="1"/>
    </xf>
    <xf numFmtId="14" fontId="2" fillId="2" borderId="0" xfId="3" applyNumberFormat="1" applyFill="1" applyAlignment="1">
      <alignment horizontal="left"/>
    </xf>
    <xf numFmtId="0" fontId="2" fillId="2" borderId="0" xfId="3" applyFill="1" applyAlignment="1">
      <alignment horizontal="left"/>
    </xf>
    <xf numFmtId="164" fontId="2" fillId="2" borderId="0" xfId="2" applyNumberFormat="1" applyFill="1" applyAlignment="1">
      <alignment horizontal="right"/>
    </xf>
    <xf numFmtId="0" fontId="9" fillId="0" borderId="0" xfId="3" applyFont="1"/>
    <xf numFmtId="4" fontId="2" fillId="0" borderId="0" xfId="2" applyNumberFormat="1"/>
    <xf numFmtId="14" fontId="2" fillId="2" borderId="0" xfId="3" quotePrefix="1" applyNumberFormat="1" applyFill="1" applyAlignment="1">
      <alignment horizontal="left"/>
    </xf>
    <xf numFmtId="4" fontId="2" fillId="2" borderId="0" xfId="2" applyNumberFormat="1" applyFill="1"/>
    <xf numFmtId="14" fontId="2" fillId="0" borderId="0" xfId="3" quotePrefix="1" applyNumberFormat="1" applyAlignment="1">
      <alignment horizontal="left"/>
    </xf>
    <xf numFmtId="4" fontId="2" fillId="0" borderId="0" xfId="2" applyNumberFormat="1" applyFont="1"/>
    <xf numFmtId="0" fontId="2" fillId="2" borderId="0" xfId="3" applyFill="1" applyAlignment="1">
      <alignment horizontal="center"/>
    </xf>
    <xf numFmtId="49" fontId="2" fillId="2" borderId="0" xfId="3" applyNumberFormat="1" applyFill="1" applyAlignment="1">
      <alignment horizontal="right"/>
    </xf>
    <xf numFmtId="8" fontId="2" fillId="2" borderId="1" xfId="2" applyNumberFormat="1" applyFill="1" applyBorder="1"/>
    <xf numFmtId="8" fontId="2" fillId="2" borderId="0" xfId="2" applyNumberFormat="1" applyFill="1"/>
    <xf numFmtId="4" fontId="2" fillId="0" borderId="0" xfId="3" applyNumberFormat="1"/>
    <xf numFmtId="49" fontId="2" fillId="0" borderId="0" xfId="3" applyNumberFormat="1"/>
    <xf numFmtId="39" fontId="2" fillId="0" borderId="0" xfId="3" applyNumberFormat="1"/>
    <xf numFmtId="0" fontId="2" fillId="2" borderId="0" xfId="3" applyFill="1"/>
    <xf numFmtId="49" fontId="7" fillId="2" borderId="0" xfId="3" applyNumberFormat="1" applyFont="1" applyFill="1" applyAlignment="1">
      <alignment horizontal="left"/>
    </xf>
    <xf numFmtId="49" fontId="2" fillId="2" borderId="0" xfId="3" applyNumberFormat="1" applyFill="1"/>
    <xf numFmtId="39" fontId="6" fillId="2" borderId="0" xfId="3" applyNumberFormat="1" applyFont="1" applyFill="1" applyAlignment="1">
      <alignment horizontal="center"/>
    </xf>
    <xf numFmtId="39" fontId="7" fillId="2" borderId="0" xfId="3" applyNumberFormat="1" applyFont="1" applyFill="1" applyAlignment="1">
      <alignment horizontal="center"/>
    </xf>
    <xf numFmtId="0" fontId="6" fillId="2" borderId="0" xfId="3" applyFont="1" applyFill="1" applyAlignment="1">
      <alignment horizontal="center"/>
    </xf>
    <xf numFmtId="44" fontId="2" fillId="0" borderId="0" xfId="2" applyFont="1" applyBorder="1" applyAlignment="1">
      <alignment horizontal="right"/>
    </xf>
    <xf numFmtId="39" fontId="10" fillId="2" borderId="0" xfId="3" applyNumberFormat="1" applyFont="1" applyFill="1"/>
    <xf numFmtId="8" fontId="10" fillId="2" borderId="0" xfId="3" applyNumberFormat="1" applyFont="1" applyFill="1"/>
    <xf numFmtId="39" fontId="2" fillId="2" borderId="0" xfId="3" applyNumberFormat="1" applyFill="1"/>
    <xf numFmtId="8" fontId="2" fillId="2" borderId="0" xfId="3" applyNumberFormat="1" applyFill="1"/>
    <xf numFmtId="43" fontId="2" fillId="0" borderId="0" xfId="1" applyFont="1" applyBorder="1" applyAlignment="1">
      <alignment horizontal="right"/>
    </xf>
    <xf numFmtId="43" fontId="11" fillId="0" borderId="0" xfId="1" applyFont="1" applyBorder="1" applyAlignment="1">
      <alignment horizontal="right"/>
    </xf>
    <xf numFmtId="43" fontId="2" fillId="2" borderId="0" xfId="3" applyNumberFormat="1" applyFill="1" applyAlignment="1">
      <alignment horizontal="right"/>
    </xf>
    <xf numFmtId="4" fontId="2" fillId="2" borderId="2" xfId="3" applyNumberFormat="1" applyFill="1" applyBorder="1" applyAlignment="1">
      <alignment horizontal="right"/>
    </xf>
    <xf numFmtId="4" fontId="10" fillId="2" borderId="2" xfId="3" applyNumberFormat="1" applyFont="1" applyFill="1" applyBorder="1"/>
    <xf numFmtId="164" fontId="2" fillId="0" borderId="2" xfId="2" applyNumberFormat="1" applyFont="1" applyFill="1" applyBorder="1"/>
    <xf numFmtId="43" fontId="2" fillId="2" borderId="2" xfId="2" applyNumberFormat="1" applyFont="1" applyFill="1" applyBorder="1"/>
    <xf numFmtId="8" fontId="2" fillId="2" borderId="2" xfId="3" applyNumberFormat="1" applyFill="1" applyBorder="1"/>
    <xf numFmtId="44" fontId="2" fillId="2" borderId="2" xfId="3" applyNumberFormat="1" applyFill="1" applyBorder="1"/>
    <xf numFmtId="8" fontId="2" fillId="2" borderId="0" xfId="3" applyNumberFormat="1" applyFill="1" applyAlignment="1">
      <alignment horizontal="center"/>
    </xf>
    <xf numFmtId="43" fontId="2" fillId="2" borderId="0" xfId="2" applyNumberFormat="1" applyFont="1" applyFill="1" applyBorder="1"/>
    <xf numFmtId="44" fontId="2" fillId="2" borderId="0" xfId="2" applyFont="1" applyFill="1" applyBorder="1"/>
    <xf numFmtId="164" fontId="2" fillId="2" borderId="3" xfId="2" applyNumberFormat="1" applyFont="1" applyFill="1" applyBorder="1"/>
    <xf numFmtId="44" fontId="10" fillId="2" borderId="3" xfId="2" applyFont="1" applyFill="1" applyBorder="1"/>
    <xf numFmtId="164" fontId="2" fillId="0" borderId="3" xfId="2" applyNumberFormat="1" applyFont="1" applyBorder="1" applyAlignment="1">
      <alignment horizontal="right"/>
    </xf>
    <xf numFmtId="44" fontId="2" fillId="2" borderId="3" xfId="2" applyFont="1" applyFill="1" applyBorder="1"/>
    <xf numFmtId="8" fontId="2" fillId="0" borderId="3" xfId="2" applyNumberFormat="1" applyFont="1" applyBorder="1"/>
    <xf numFmtId="4" fontId="7" fillId="2" borderId="0" xfId="3" applyNumberFormat="1" applyFont="1" applyFill="1" applyAlignment="1">
      <alignment horizontal="right"/>
    </xf>
    <xf numFmtId="164" fontId="2" fillId="0" borderId="0" xfId="4" applyNumberFormat="1" applyFont="1"/>
    <xf numFmtId="164" fontId="2" fillId="0" borderId="0" xfId="3" applyNumberFormat="1" applyAlignment="1">
      <alignment horizontal="right" vertical="top"/>
    </xf>
    <xf numFmtId="164" fontId="2" fillId="0" borderId="0" xfId="3" applyNumberFormat="1"/>
    <xf numFmtId="0" fontId="4" fillId="0" borderId="0" xfId="3" applyFont="1" applyAlignment="1">
      <alignment horizontal="center"/>
    </xf>
    <xf numFmtId="49" fontId="4" fillId="0" borderId="0" xfId="3" applyNumberFormat="1" applyFont="1"/>
    <xf numFmtId="49" fontId="2" fillId="2" borderId="0" xfId="3" applyNumberFormat="1" applyFill="1" applyAlignment="1">
      <alignment horizontal="left"/>
    </xf>
    <xf numFmtId="0" fontId="2" fillId="0" borderId="0" xfId="3" applyAlignment="1">
      <alignment horizontal="left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2" fillId="0" borderId="0" xfId="3" applyAlignment="1">
      <alignment horizontal="center"/>
    </xf>
    <xf numFmtId="0" fontId="7" fillId="2" borderId="0" xfId="3" applyFont="1" applyFill="1" applyAlignment="1">
      <alignment horizontal="center"/>
    </xf>
    <xf numFmtId="49" fontId="7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4" fontId="2" fillId="0" borderId="0" xfId="3" applyNumberFormat="1" applyAlignment="1">
      <alignment horizontal="center"/>
    </xf>
    <xf numFmtId="0" fontId="2" fillId="0" borderId="0" xfId="3" applyAlignment="1">
      <alignment horizontal="center"/>
    </xf>
    <xf numFmtId="49" fontId="2" fillId="2" borderId="0" xfId="3" applyNumberFormat="1" applyFill="1" applyAlignment="1">
      <alignment horizontal="left"/>
    </xf>
    <xf numFmtId="0" fontId="2" fillId="0" borderId="0" xfId="3" applyAlignment="1">
      <alignment horizontal="left"/>
    </xf>
    <xf numFmtId="14" fontId="2" fillId="0" borderId="0" xfId="3" applyNumberFormat="1" applyAlignment="1">
      <alignment horizontal="left"/>
    </xf>
    <xf numFmtId="0" fontId="7" fillId="2" borderId="0" xfId="3" applyFont="1" applyFill="1" applyAlignment="1">
      <alignment horizontal="center"/>
    </xf>
    <xf numFmtId="0" fontId="17" fillId="0" borderId="0" xfId="5" applyFont="1" applyAlignment="1">
      <alignment horizontal="center" vertical="top"/>
    </xf>
    <xf numFmtId="0" fontId="16" fillId="0" borderId="0" xfId="5" applyAlignment="1">
      <alignment horizontal="left" vertical="top"/>
    </xf>
    <xf numFmtId="0" fontId="17" fillId="3" borderId="4" xfId="5" applyFont="1" applyFill="1" applyBorder="1" applyAlignment="1">
      <alignment horizontal="center" vertical="top" wrapText="1"/>
    </xf>
    <xf numFmtId="0" fontId="17" fillId="3" borderId="4" xfId="5" applyFont="1" applyFill="1" applyBorder="1" applyAlignment="1">
      <alignment horizontal="left" vertical="top" wrapText="1" indent="1"/>
    </xf>
    <xf numFmtId="0" fontId="17" fillId="3" borderId="4" xfId="5" applyFont="1" applyFill="1" applyBorder="1" applyAlignment="1">
      <alignment horizontal="left" vertical="top" wrapText="1" indent="4"/>
    </xf>
    <xf numFmtId="0" fontId="19" fillId="0" borderId="5" xfId="5" applyFont="1" applyBorder="1" applyAlignment="1">
      <alignment horizontal="left" vertical="top" wrapText="1"/>
    </xf>
    <xf numFmtId="1" fontId="21" fillId="0" borderId="5" xfId="5" applyNumberFormat="1" applyFont="1" applyBorder="1" applyAlignment="1">
      <alignment horizontal="center" vertical="top" wrapText="1"/>
    </xf>
    <xf numFmtId="165" fontId="21" fillId="0" borderId="5" xfId="5" applyNumberFormat="1" applyFont="1" applyBorder="1" applyAlignment="1">
      <alignment horizontal="center" vertical="top" wrapText="1"/>
    </xf>
    <xf numFmtId="0" fontId="16" fillId="0" borderId="6" xfId="5" applyBorder="1" applyAlignment="1">
      <alignment horizontal="left" vertical="top" wrapText="1"/>
    </xf>
    <xf numFmtId="0" fontId="19" fillId="0" borderId="6" xfId="5" applyFont="1" applyBorder="1" applyAlignment="1">
      <alignment horizontal="left" vertical="top" wrapText="1"/>
    </xf>
    <xf numFmtId="0" fontId="16" fillId="0" borderId="7" xfId="5" applyBorder="1" applyAlignment="1">
      <alignment horizontal="left" vertical="top" wrapText="1"/>
    </xf>
    <xf numFmtId="0" fontId="19" fillId="0" borderId="7" xfId="5" applyFont="1" applyBorder="1" applyAlignment="1">
      <alignment horizontal="left" vertical="top" wrapText="1"/>
    </xf>
    <xf numFmtId="0" fontId="19" fillId="0" borderId="4" xfId="5" applyFont="1" applyBorder="1" applyAlignment="1">
      <alignment horizontal="left" vertical="top" wrapText="1"/>
    </xf>
    <xf numFmtId="1" fontId="21" fillId="0" borderId="4" xfId="5" applyNumberFormat="1" applyFont="1" applyBorder="1" applyAlignment="1">
      <alignment horizontal="center" vertical="top" wrapText="1"/>
    </xf>
    <xf numFmtId="165" fontId="21" fillId="0" borderId="4" xfId="5" applyNumberFormat="1" applyFont="1" applyBorder="1" applyAlignment="1">
      <alignment horizontal="center" vertical="top" wrapText="1"/>
    </xf>
    <xf numFmtId="0" fontId="22" fillId="0" borderId="0" xfId="5" applyFont="1" applyAlignment="1">
      <alignment horizontal="left" vertical="top"/>
    </xf>
    <xf numFmtId="0" fontId="24" fillId="0" borderId="0" xfId="5" applyFont="1" applyAlignment="1">
      <alignment horizontal="left" vertical="top" wrapText="1" indent="19"/>
    </xf>
    <xf numFmtId="0" fontId="16" fillId="0" borderId="0" xfId="5" applyAlignment="1">
      <alignment horizontal="left" vertical="top" wrapText="1"/>
    </xf>
    <xf numFmtId="0" fontId="24" fillId="0" borderId="0" xfId="5" applyFont="1" applyAlignment="1">
      <alignment horizontal="left" vertical="top" wrapText="1" indent="21"/>
    </xf>
    <xf numFmtId="0" fontId="24" fillId="0" borderId="0" xfId="5" applyFont="1" applyAlignment="1">
      <alignment horizontal="left" vertical="top" wrapText="1" indent="17"/>
    </xf>
    <xf numFmtId="0" fontId="26" fillId="0" borderId="8" xfId="5" applyFont="1" applyBorder="1" applyAlignment="1">
      <alignment horizontal="left" vertical="top" wrapText="1" indent="11"/>
    </xf>
    <xf numFmtId="0" fontId="28" fillId="4" borderId="5" xfId="5" applyFont="1" applyFill="1" applyBorder="1" applyAlignment="1">
      <alignment horizontal="center" vertical="top" wrapText="1"/>
    </xf>
    <xf numFmtId="0" fontId="28" fillId="4" borderId="9" xfId="5" applyFont="1" applyFill="1" applyBorder="1" applyAlignment="1">
      <alignment horizontal="left" vertical="top" wrapText="1" indent="4"/>
    </xf>
    <xf numFmtId="0" fontId="28" fillId="4" borderId="10" xfId="5" applyFont="1" applyFill="1" applyBorder="1" applyAlignment="1">
      <alignment horizontal="left" vertical="top" wrapText="1" indent="4"/>
    </xf>
    <xf numFmtId="0" fontId="28" fillId="4" borderId="7" xfId="5" applyFont="1" applyFill="1" applyBorder="1" applyAlignment="1">
      <alignment horizontal="center" vertical="top" wrapText="1"/>
    </xf>
    <xf numFmtId="0" fontId="28" fillId="4" borderId="4" xfId="5" applyFont="1" applyFill="1" applyBorder="1" applyAlignment="1">
      <alignment horizontal="left" vertical="top" wrapText="1" indent="1"/>
    </xf>
    <xf numFmtId="0" fontId="28" fillId="4" borderId="4" xfId="5" applyFont="1" applyFill="1" applyBorder="1" applyAlignment="1">
      <alignment horizontal="left" vertical="top" wrapText="1" indent="3"/>
    </xf>
    <xf numFmtId="0" fontId="26" fillId="5" borderId="4" xfId="5" applyFont="1" applyFill="1" applyBorder="1" applyAlignment="1">
      <alignment horizontal="left" vertical="top" wrapText="1" indent="1"/>
    </xf>
    <xf numFmtId="1" fontId="29" fillId="5" borderId="4" xfId="5" applyNumberFormat="1" applyFont="1" applyFill="1" applyBorder="1" applyAlignment="1">
      <alignment horizontal="right" vertical="top" wrapText="1"/>
    </xf>
    <xf numFmtId="4" fontId="29" fillId="5" borderId="4" xfId="5" applyNumberFormat="1" applyFont="1" applyFill="1" applyBorder="1" applyAlignment="1">
      <alignment horizontal="right" vertical="top" wrapText="1"/>
    </xf>
    <xf numFmtId="0" fontId="30" fillId="0" borderId="4" xfId="5" applyFont="1" applyBorder="1" applyAlignment="1">
      <alignment horizontal="left" vertical="top" wrapText="1"/>
    </xf>
    <xf numFmtId="1" fontId="32" fillId="0" borderId="4" xfId="5" applyNumberFormat="1" applyFont="1" applyBorder="1" applyAlignment="1">
      <alignment horizontal="right" vertical="top" wrapText="1"/>
    </xf>
    <xf numFmtId="4" fontId="32" fillId="0" borderId="4" xfId="5" applyNumberFormat="1" applyFont="1" applyBorder="1" applyAlignment="1">
      <alignment horizontal="right" vertical="top" wrapText="1"/>
    </xf>
    <xf numFmtId="0" fontId="26" fillId="4" borderId="4" xfId="5" applyFont="1" applyFill="1" applyBorder="1" applyAlignment="1">
      <alignment horizontal="left" vertical="top" wrapText="1"/>
    </xf>
    <xf numFmtId="1" fontId="29" fillId="4" borderId="4" xfId="5" applyNumberFormat="1" applyFont="1" applyFill="1" applyBorder="1" applyAlignment="1">
      <alignment horizontal="right" vertical="top" wrapText="1"/>
    </xf>
    <xf numFmtId="4" fontId="29" fillId="4" borderId="4" xfId="5" applyNumberFormat="1" applyFont="1" applyFill="1" applyBorder="1" applyAlignment="1">
      <alignment horizontal="right" vertical="top" wrapText="1"/>
    </xf>
    <xf numFmtId="0" fontId="7" fillId="0" borderId="0" xfId="6" applyFont="1" applyAlignment="1">
      <alignment horizontal="center"/>
    </xf>
    <xf numFmtId="0" fontId="2" fillId="0" borderId="0" xfId="7" applyFont="1" applyAlignment="1">
      <alignment horizontal="left" vertical="top"/>
    </xf>
    <xf numFmtId="0" fontId="34" fillId="0" borderId="0" xfId="7" applyFont="1" applyAlignment="1">
      <alignment horizontal="left" vertical="top"/>
    </xf>
    <xf numFmtId="20" fontId="34" fillId="0" borderId="0" xfId="7" applyNumberFormat="1" applyFont="1" applyAlignment="1">
      <alignment horizontal="left" vertical="top"/>
    </xf>
    <xf numFmtId="0" fontId="7" fillId="0" borderId="0" xfId="7" applyFont="1" applyAlignment="1">
      <alignment horizontal="center" vertical="top"/>
    </xf>
    <xf numFmtId="0" fontId="7" fillId="0" borderId="0" xfId="7" applyFont="1" applyAlignment="1">
      <alignment horizontal="center"/>
    </xf>
    <xf numFmtId="0" fontId="34" fillId="0" borderId="0" xfId="7" applyFont="1" applyAlignment="1">
      <alignment horizontal="center" vertical="top"/>
    </xf>
    <xf numFmtId="0" fontId="34" fillId="0" borderId="0" xfId="7" applyFont="1" applyAlignment="1">
      <alignment horizontal="right" vertical="top"/>
    </xf>
    <xf numFmtId="1" fontId="34" fillId="0" borderId="0" xfId="7" applyNumberFormat="1" applyFont="1" applyAlignment="1">
      <alignment horizontal="right" vertical="top" shrinkToFit="1"/>
    </xf>
    <xf numFmtId="1" fontId="34" fillId="0" borderId="2" xfId="7" applyNumberFormat="1" applyFont="1" applyBorder="1" applyAlignment="1">
      <alignment horizontal="right" vertical="top" shrinkToFit="1"/>
    </xf>
    <xf numFmtId="0" fontId="34" fillId="0" borderId="11" xfId="7" applyFont="1" applyBorder="1" applyAlignment="1">
      <alignment horizontal="center" vertical="top"/>
    </xf>
    <xf numFmtId="0" fontId="34" fillId="0" borderId="11" xfId="7" applyFont="1" applyBorder="1" applyAlignment="1">
      <alignment horizontal="left" vertical="top"/>
    </xf>
    <xf numFmtId="0" fontId="2" fillId="0" borderId="11" xfId="7" applyFont="1" applyBorder="1" applyAlignment="1">
      <alignment horizontal="center" vertical="top"/>
    </xf>
    <xf numFmtId="0" fontId="2" fillId="0" borderId="11" xfId="7" applyFont="1" applyBorder="1" applyAlignment="1">
      <alignment horizontal="left" vertical="top"/>
    </xf>
    <xf numFmtId="1" fontId="34" fillId="0" borderId="11" xfId="7" applyNumberFormat="1" applyFont="1" applyBorder="1" applyAlignment="1">
      <alignment horizontal="right" vertical="top" shrinkToFit="1"/>
    </xf>
    <xf numFmtId="0" fontId="2" fillId="0" borderId="12" xfId="7" applyFont="1" applyBorder="1" applyAlignment="1">
      <alignment horizontal="center" vertical="center"/>
    </xf>
    <xf numFmtId="0" fontId="34" fillId="0" borderId="0" xfId="7" applyFont="1" applyAlignment="1">
      <alignment horizontal="center" vertical="top" wrapText="1"/>
    </xf>
    <xf numFmtId="0" fontId="2" fillId="0" borderId="0" xfId="7" applyFont="1" applyAlignment="1">
      <alignment horizontal="right" vertical="top"/>
    </xf>
    <xf numFmtId="0" fontId="2" fillId="0" borderId="0" xfId="7" applyFont="1" applyAlignment="1">
      <alignment horizontal="center" vertical="center"/>
    </xf>
    <xf numFmtId="0" fontId="34" fillId="0" borderId="0" xfId="7" applyFont="1" applyAlignment="1">
      <alignment horizontal="left"/>
    </xf>
    <xf numFmtId="1" fontId="34" fillId="0" borderId="0" xfId="7" applyNumberFormat="1" applyFont="1" applyAlignment="1">
      <alignment horizontal="center" vertical="top" shrinkToFit="1"/>
    </xf>
    <xf numFmtId="0" fontId="2" fillId="0" borderId="0" xfId="7" applyFont="1" applyAlignment="1">
      <alignment horizontal="left" vertical="center"/>
    </xf>
    <xf numFmtId="166" fontId="34" fillId="0" borderId="0" xfId="7" applyNumberFormat="1" applyFont="1" applyAlignment="1">
      <alignment horizontal="center" vertical="top" shrinkToFit="1"/>
    </xf>
    <xf numFmtId="1" fontId="34" fillId="0" borderId="0" xfId="7" applyNumberFormat="1" applyFont="1" applyAlignment="1">
      <alignment horizontal="left" vertical="top" shrinkToFit="1"/>
    </xf>
    <xf numFmtId="166" fontId="34" fillId="0" borderId="0" xfId="7" applyNumberFormat="1" applyFont="1" applyAlignment="1">
      <alignment horizontal="left" vertical="top" shrinkToFit="1"/>
    </xf>
    <xf numFmtId="0" fontId="7" fillId="0" borderId="0" xfId="7" applyFont="1" applyAlignment="1">
      <alignment horizontal="left" vertical="top"/>
    </xf>
    <xf numFmtId="0" fontId="7" fillId="0" borderId="0" xfId="7" applyFont="1" applyAlignment="1">
      <alignment horizontal="right" vertical="top"/>
    </xf>
    <xf numFmtId="0" fontId="2" fillId="0" borderId="0" xfId="7" applyFont="1" applyAlignment="1">
      <alignment horizontal="center" vertical="top"/>
    </xf>
    <xf numFmtId="1" fontId="34" fillId="0" borderId="1" xfId="7" applyNumberFormat="1" applyFont="1" applyBorder="1" applyAlignment="1">
      <alignment horizontal="right" vertical="top"/>
    </xf>
    <xf numFmtId="0" fontId="35" fillId="0" borderId="0" xfId="8">
      <alignment vertical="top"/>
    </xf>
    <xf numFmtId="0" fontId="36" fillId="0" borderId="0" xfId="8" applyFont="1" applyAlignment="1">
      <alignment horizontal="center" vertical="top" wrapText="1" readingOrder="1"/>
    </xf>
    <xf numFmtId="0" fontId="37" fillId="0" borderId="0" xfId="8" applyFont="1" applyAlignment="1">
      <alignment horizontal="center" vertical="top" wrapText="1" readingOrder="1"/>
    </xf>
    <xf numFmtId="0" fontId="38" fillId="0" borderId="0" xfId="8" applyFont="1" applyAlignment="1">
      <alignment horizontal="left" vertical="top"/>
    </xf>
    <xf numFmtId="0" fontId="35" fillId="0" borderId="0" xfId="8" applyAlignment="1">
      <alignment horizontal="left" vertical="top"/>
    </xf>
    <xf numFmtId="0" fontId="35" fillId="0" borderId="0" xfId="8" applyAlignment="1">
      <alignment horizontal="left" vertical="top" wrapText="1"/>
    </xf>
    <xf numFmtId="167" fontId="35" fillId="0" borderId="0" xfId="8" applyNumberFormat="1" applyAlignment="1">
      <alignment horizontal="right" vertical="top"/>
    </xf>
    <xf numFmtId="0" fontId="35" fillId="0" borderId="0" xfId="8" applyAlignment="1">
      <alignment horizontal="left" vertical="top" wrapText="1" readingOrder="1"/>
    </xf>
    <xf numFmtId="0" fontId="38" fillId="0" borderId="0" xfId="8" applyFont="1" applyAlignment="1">
      <alignment horizontal="right" vertical="top"/>
    </xf>
    <xf numFmtId="167" fontId="38" fillId="0" borderId="0" xfId="8" applyNumberFormat="1" applyFont="1" applyAlignment="1">
      <alignment horizontal="right" vertical="top"/>
    </xf>
    <xf numFmtId="0" fontId="35" fillId="0" borderId="0" xfId="8" applyAlignment="1">
      <alignment horizontal="left" vertical="top" wrapText="1" readingOrder="1"/>
    </xf>
    <xf numFmtId="0" fontId="35" fillId="0" borderId="0" xfId="8" applyAlignment="1">
      <alignment horizontal="right" vertical="top"/>
    </xf>
    <xf numFmtId="0" fontId="39" fillId="0" borderId="0" xfId="8" applyFont="1" applyAlignment="1">
      <alignment horizontal="left" vertical="top" wrapText="1" readingOrder="1"/>
    </xf>
    <xf numFmtId="0" fontId="38" fillId="0" borderId="13" xfId="8" applyFont="1" applyBorder="1" applyAlignment="1">
      <alignment horizontal="left" vertical="top" wrapText="1" readingOrder="1"/>
    </xf>
    <xf numFmtId="0" fontId="38" fillId="0" borderId="13" xfId="8" applyFont="1" applyBorder="1" applyAlignment="1">
      <alignment horizontal="right" vertical="top" wrapText="1" readingOrder="1"/>
    </xf>
    <xf numFmtId="167" fontId="38" fillId="0" borderId="13" xfId="8" applyNumberFormat="1" applyFont="1" applyBorder="1" applyAlignment="1">
      <alignment horizontal="right" vertical="top"/>
    </xf>
    <xf numFmtId="0" fontId="40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0" fillId="7" borderId="18" xfId="0" applyFill="1" applyBorder="1"/>
    <xf numFmtId="0" fontId="0" fillId="7" borderId="12" xfId="0" applyFill="1" applyBorder="1"/>
    <xf numFmtId="0" fontId="0" fillId="7" borderId="19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6" borderId="20" xfId="0" applyFont="1" applyFill="1" applyBorder="1"/>
    <xf numFmtId="0" fontId="0" fillId="6" borderId="0" xfId="0" applyFill="1" applyAlignment="1">
      <alignment horizontal="center"/>
    </xf>
    <xf numFmtId="44" fontId="0" fillId="6" borderId="21" xfId="0" applyNumberFormat="1" applyFill="1" applyBorder="1"/>
    <xf numFmtId="0" fontId="0" fillId="8" borderId="22" xfId="0" applyFill="1" applyBorder="1"/>
    <xf numFmtId="44" fontId="0" fillId="7" borderId="0" xfId="9" applyFont="1" applyFill="1"/>
    <xf numFmtId="39" fontId="0" fillId="7" borderId="0" xfId="9" applyNumberFormat="1" applyFont="1" applyFill="1"/>
    <xf numFmtId="2" fontId="0" fillId="7" borderId="23" xfId="0" applyNumberFormat="1" applyFill="1" applyBorder="1"/>
    <xf numFmtId="0" fontId="0" fillId="0" borderId="0" xfId="0" quotePrefix="1" applyAlignment="1">
      <alignment horizontal="right"/>
    </xf>
    <xf numFmtId="0" fontId="0" fillId="0" borderId="21" xfId="0" applyBorder="1"/>
    <xf numFmtId="0" fontId="0" fillId="0" borderId="20" xfId="0" applyBorder="1"/>
    <xf numFmtId="0" fontId="0" fillId="6" borderId="20" xfId="0" applyFill="1" applyBorder="1"/>
    <xf numFmtId="44" fontId="1" fillId="6" borderId="21" xfId="9" applyFill="1" applyBorder="1"/>
    <xf numFmtId="0" fontId="0" fillId="9" borderId="22" xfId="0" applyFill="1" applyBorder="1"/>
    <xf numFmtId="43" fontId="0" fillId="7" borderId="0" xfId="9" applyNumberFormat="1" applyFont="1" applyFill="1"/>
    <xf numFmtId="0" fontId="7" fillId="6" borderId="20" xfId="0" applyFont="1" applyFill="1" applyBorder="1"/>
    <xf numFmtId="0" fontId="7" fillId="6" borderId="0" xfId="0" applyFont="1" applyFill="1" applyAlignment="1">
      <alignment horizontal="center"/>
    </xf>
    <xf numFmtId="44" fontId="7" fillId="6" borderId="24" xfId="0" applyNumberFormat="1" applyFont="1" applyFill="1" applyBorder="1"/>
    <xf numFmtId="0" fontId="0" fillId="7" borderId="22" xfId="0" applyFill="1" applyBorder="1"/>
    <xf numFmtId="0" fontId="0" fillId="7" borderId="0" xfId="0" applyFill="1"/>
    <xf numFmtId="0" fontId="0" fillId="6" borderId="25" xfId="0" applyFill="1" applyBorder="1"/>
    <xf numFmtId="0" fontId="0" fillId="6" borderId="2" xfId="0" applyFill="1" applyBorder="1" applyAlignment="1">
      <alignment horizontal="center"/>
    </xf>
    <xf numFmtId="44" fontId="0" fillId="6" borderId="26" xfId="0" applyNumberFormat="1" applyFill="1" applyBorder="1"/>
    <xf numFmtId="0" fontId="0" fillId="0" borderId="0" xfId="0" applyAlignment="1">
      <alignment horizontal="center"/>
    </xf>
    <xf numFmtId="44" fontId="0" fillId="0" borderId="0" xfId="0" applyNumberFormat="1"/>
    <xf numFmtId="0" fontId="0" fillId="7" borderId="27" xfId="0" applyFill="1" applyBorder="1"/>
    <xf numFmtId="0" fontId="0" fillId="7" borderId="11" xfId="0" applyFill="1" applyBorder="1"/>
    <xf numFmtId="0" fontId="0" fillId="7" borderId="28" xfId="0" applyFill="1" applyBorder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right"/>
    </xf>
    <xf numFmtId="14" fontId="0" fillId="0" borderId="0" xfId="0" applyNumberFormat="1"/>
    <xf numFmtId="0" fontId="14" fillId="0" borderId="0" xfId="0" applyFont="1" applyAlignment="1">
      <alignment horizontal="right"/>
    </xf>
    <xf numFmtId="44" fontId="7" fillId="0" borderId="1" xfId="9" applyFont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43" fontId="0" fillId="0" borderId="0" xfId="0" applyNumberFormat="1"/>
    <xf numFmtId="1" fontId="0" fillId="0" borderId="0" xfId="0" applyNumberFormat="1"/>
    <xf numFmtId="14" fontId="2" fillId="0" borderId="0" xfId="0" applyNumberFormat="1" applyFont="1" applyAlignment="1">
      <alignment horizontal="right"/>
    </xf>
    <xf numFmtId="14" fontId="14" fillId="0" borderId="0" xfId="0" applyNumberFormat="1" applyFont="1" applyAlignment="1">
      <alignment horizontal="right"/>
    </xf>
    <xf numFmtId="44" fontId="14" fillId="0" borderId="0" xfId="9" applyFont="1" applyBorder="1"/>
    <xf numFmtId="1" fontId="2" fillId="0" borderId="0" xfId="0" applyNumberFormat="1" applyFont="1" applyAlignment="1">
      <alignment horizontal="center" vertical="center"/>
    </xf>
    <xf numFmtId="44" fontId="1" fillId="0" borderId="0" xfId="9" applyBorder="1"/>
    <xf numFmtId="17" fontId="0" fillId="0" borderId="0" xfId="0" applyNumberFormat="1"/>
    <xf numFmtId="44" fontId="14" fillId="0" borderId="0" xfId="9" applyFont="1"/>
    <xf numFmtId="0" fontId="37" fillId="0" borderId="0" xfId="8" applyFont="1" applyAlignment="1">
      <alignment horizontal="right" vertical="top" wrapText="1" readingOrder="1"/>
    </xf>
    <xf numFmtId="0" fontId="37" fillId="0" borderId="0" xfId="8" applyFont="1" applyAlignment="1">
      <alignment horizontal="left" vertical="top" wrapText="1" readingOrder="1"/>
    </xf>
    <xf numFmtId="0" fontId="38" fillId="0" borderId="0" xfId="8" applyFont="1" applyAlignment="1">
      <alignment horizontal="left" vertical="top" wrapText="1" readingOrder="1"/>
    </xf>
    <xf numFmtId="0" fontId="42" fillId="0" borderId="0" xfId="8" applyFont="1" applyAlignment="1">
      <alignment horizontal="left" vertical="top" wrapText="1" readingOrder="1"/>
    </xf>
    <xf numFmtId="0" fontId="42" fillId="0" borderId="0" xfId="8" applyFont="1" applyAlignment="1">
      <alignment horizontal="right" vertical="top" wrapText="1" readingOrder="1"/>
    </xf>
    <xf numFmtId="4" fontId="35" fillId="0" borderId="0" xfId="8" applyNumberFormat="1" applyAlignment="1">
      <alignment horizontal="right" vertical="top"/>
    </xf>
    <xf numFmtId="0" fontId="43" fillId="0" borderId="0" xfId="8" applyFont="1" applyAlignment="1">
      <alignment horizontal="left" vertical="top"/>
    </xf>
    <xf numFmtId="4" fontId="43" fillId="0" borderId="0" xfId="8" applyNumberFormat="1" applyFont="1" applyAlignment="1">
      <alignment horizontal="right" vertical="top"/>
    </xf>
    <xf numFmtId="0" fontId="35" fillId="0" borderId="0" xfId="8" applyAlignment="1">
      <alignment horizontal="right" vertical="top" wrapText="1" readingOrder="1"/>
    </xf>
    <xf numFmtId="4" fontId="38" fillId="0" borderId="0" xfId="8" applyNumberFormat="1" applyFont="1" applyAlignment="1">
      <alignment horizontal="right" vertical="top"/>
    </xf>
    <xf numFmtId="0" fontId="35" fillId="0" borderId="0" xfId="8" applyAlignment="1">
      <alignment horizontal="center" vertical="top"/>
    </xf>
    <xf numFmtId="3" fontId="35" fillId="0" borderId="0" xfId="8" applyNumberFormat="1" applyAlignment="1">
      <alignment horizontal="right" vertical="top"/>
    </xf>
    <xf numFmtId="0" fontId="44" fillId="0" borderId="0" xfId="10" applyFont="1" applyAlignment="1">
      <alignment horizontal="center"/>
    </xf>
    <xf numFmtId="0" fontId="1" fillId="0" borderId="0" xfId="10">
      <alignment horizontal="left"/>
    </xf>
    <xf numFmtId="0" fontId="1" fillId="0" borderId="0" xfId="10" applyAlignment="1">
      <alignment horizontal="right"/>
    </xf>
  </cellXfs>
  <cellStyles count="11">
    <cellStyle name="Comma" xfId="1" builtinId="3"/>
    <cellStyle name="Currency" xfId="2" builtinId="4"/>
    <cellStyle name="Currency 2" xfId="9" xr:uid="{03216A41-3556-4C7D-994B-FAA554296D7E}"/>
    <cellStyle name="Normal" xfId="0" builtinId="0"/>
    <cellStyle name="Normal 2" xfId="5" xr:uid="{C3082618-CDE0-496E-B884-4008750A44EF}"/>
    <cellStyle name="Normal 2 2" xfId="7" xr:uid="{ED65E3AB-9A4A-4731-8C56-456824F931BA}"/>
    <cellStyle name="Normal 2 3" xfId="3" xr:uid="{5508E626-5166-4973-B82C-0CC8867F82F6}"/>
    <cellStyle name="Normal 3" xfId="4" xr:uid="{F52F2220-4D3B-4223-81DE-7AC8E2D1422C}"/>
    <cellStyle name="Normal 4" xfId="8" xr:uid="{56C945A0-56D6-40C8-A98C-4CB6EA45822F}"/>
    <cellStyle name="Normal 5" xfId="10" xr:uid="{9E4BD57D-BD20-4562-840A-A686E279A027}"/>
    <cellStyle name="Normal 8" xfId="6" xr:uid="{6662B0C0-187E-43E3-8026-20EDADEA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0B56-C873-4CA5-BA91-08D87E1A865F}">
  <sheetPr codeName="Sheet1">
    <tabColor rgb="FF00B0F0"/>
    <pageSetUpPr fitToPage="1"/>
  </sheetPr>
  <dimension ref="A1:F83"/>
  <sheetViews>
    <sheetView showGridLines="0" zoomScaleNormal="100" workbookViewId="0">
      <selection activeCell="B37" sqref="B37"/>
    </sheetView>
  </sheetViews>
  <sheetFormatPr defaultColWidth="9.140625" defaultRowHeight="15"/>
  <cols>
    <col min="1" max="1" width="14.140625" style="54" customWidth="1"/>
    <col min="2" max="2" width="47.28515625" style="55" customWidth="1"/>
    <col min="3" max="3" width="24.5703125" style="1" customWidth="1"/>
    <col min="4" max="4" width="4.5703125" style="1" bestFit="1" customWidth="1"/>
    <col min="5" max="5" width="11.140625" style="1" bestFit="1" customWidth="1"/>
    <col min="6" max="6" width="2.7109375" style="2" customWidth="1"/>
    <col min="7" max="7" width="13.42578125" style="2" bestFit="1" customWidth="1"/>
    <col min="8" max="8" width="9.140625" style="2"/>
    <col min="9" max="9" width="12.7109375" style="2" bestFit="1" customWidth="1"/>
    <col min="10" max="16384" width="9.140625" style="2"/>
  </cols>
  <sheetData>
    <row r="1" spans="1:6" ht="26.25">
      <c r="A1" s="63" t="s">
        <v>0</v>
      </c>
      <c r="B1" s="63"/>
      <c r="C1" s="63"/>
      <c r="D1" s="63"/>
    </row>
    <row r="2" spans="1:6" ht="16.5" customHeight="1">
      <c r="A2" s="64" t="s">
        <v>1</v>
      </c>
      <c r="B2" s="64"/>
      <c r="C2" s="64"/>
      <c r="D2" s="64"/>
    </row>
    <row r="3" spans="1:6">
      <c r="A3" s="65" t="s">
        <v>27</v>
      </c>
      <c r="B3" s="65"/>
      <c r="C3" s="65"/>
      <c r="D3" s="65"/>
    </row>
    <row r="4" spans="1:6" ht="12.75">
      <c r="A4" s="66" t="s">
        <v>2</v>
      </c>
      <c r="B4" s="66"/>
      <c r="C4" s="66"/>
      <c r="D4" s="66"/>
      <c r="E4" s="66"/>
      <c r="F4" s="66"/>
    </row>
    <row r="5" spans="1:6" ht="9" customHeight="1">
      <c r="A5" s="66"/>
      <c r="B5" s="66"/>
      <c r="C5" s="66"/>
      <c r="D5" s="66"/>
      <c r="E5" s="66"/>
      <c r="F5" s="66"/>
    </row>
    <row r="6" spans="1:6" ht="12.75">
      <c r="A6" s="3" t="s">
        <v>3</v>
      </c>
      <c r="B6" s="4" t="s">
        <v>4</v>
      </c>
      <c r="C6" s="5" t="s">
        <v>5</v>
      </c>
      <c r="D6" s="5"/>
      <c r="E6" s="62"/>
      <c r="F6" s="62"/>
    </row>
    <row r="7" spans="1:6" ht="12.75" customHeight="1">
      <c r="A7" s="65"/>
      <c r="B7" s="66"/>
      <c r="C7" s="66"/>
      <c r="D7" s="66"/>
      <c r="E7" s="66"/>
      <c r="F7" s="66"/>
    </row>
    <row r="8" spans="1:6" s="9" customFormat="1" ht="14.25">
      <c r="A8" s="6">
        <v>44474</v>
      </c>
      <c r="B8" s="7" t="s">
        <v>28</v>
      </c>
      <c r="C8" s="8">
        <v>512331.54</v>
      </c>
      <c r="D8" s="8"/>
    </row>
    <row r="9" spans="1:6" s="9" customFormat="1" ht="14.25">
      <c r="A9" s="58">
        <v>44474</v>
      </c>
      <c r="B9" s="57" t="s">
        <v>29</v>
      </c>
      <c r="C9" s="10">
        <v>367028</v>
      </c>
      <c r="D9" s="10"/>
    </row>
    <row r="10" spans="1:6" s="9" customFormat="1" ht="14.25" hidden="1">
      <c r="A10" s="11"/>
      <c r="B10" s="7"/>
      <c r="C10" s="12"/>
      <c r="D10" s="12"/>
    </row>
    <row r="11" spans="1:6" s="9" customFormat="1" ht="14.25">
      <c r="A11" s="6">
        <v>44483</v>
      </c>
      <c r="B11" s="7" t="s">
        <v>30</v>
      </c>
      <c r="C11" s="12">
        <f>3133.5+12033.25+8575.55+8730.04+10910.74</f>
        <v>43383.08</v>
      </c>
      <c r="D11" s="12"/>
    </row>
    <row r="12" spans="1:6" s="9" customFormat="1" ht="14.25">
      <c r="A12" s="13">
        <v>44452</v>
      </c>
      <c r="B12" s="57" t="s">
        <v>31</v>
      </c>
      <c r="C12" s="14">
        <v>435091.4</v>
      </c>
      <c r="D12" s="10"/>
    </row>
    <row r="13" spans="1:6" s="9" customFormat="1" ht="14.25">
      <c r="A13" s="11">
        <v>44467</v>
      </c>
      <c r="B13" s="7" t="s">
        <v>32</v>
      </c>
      <c r="C13" s="12"/>
      <c r="D13" s="12"/>
    </row>
    <row r="14" spans="1:6" s="9" customFormat="1" ht="15" customHeight="1">
      <c r="A14" s="13">
        <v>44467</v>
      </c>
      <c r="B14" s="57" t="s">
        <v>33</v>
      </c>
      <c r="C14" s="10"/>
      <c r="D14" s="10"/>
    </row>
    <row r="15" spans="1:6" s="9" customFormat="1" thickBot="1">
      <c r="A15" s="15"/>
      <c r="B15" s="16" t="s">
        <v>6</v>
      </c>
      <c r="C15" s="17">
        <f>SUM(C8:C14)</f>
        <v>1357834.02</v>
      </c>
      <c r="D15" s="18"/>
      <c r="F15" s="19"/>
    </row>
    <row r="16" spans="1:6" ht="13.5" thickTop="1">
      <c r="A16" s="59"/>
      <c r="B16" s="20" t="s">
        <v>7</v>
      </c>
      <c r="C16" s="21"/>
      <c r="D16" s="21"/>
      <c r="E16" s="21"/>
    </row>
    <row r="17" spans="1:5" ht="12.75">
      <c r="A17" s="60"/>
      <c r="B17" s="20"/>
      <c r="C17" s="21"/>
      <c r="D17" s="21"/>
      <c r="E17" s="21"/>
    </row>
    <row r="18" spans="1:5" ht="12.75">
      <c r="A18" s="60"/>
      <c r="B18" s="20"/>
      <c r="C18" s="21"/>
      <c r="D18" s="21"/>
      <c r="E18" s="21"/>
    </row>
    <row r="19" spans="1:5" ht="12.75">
      <c r="A19" s="60"/>
      <c r="B19" s="20"/>
      <c r="C19" s="21"/>
      <c r="D19" s="21"/>
      <c r="E19" s="21"/>
    </row>
    <row r="20" spans="1:5" ht="12.75">
      <c r="A20" s="60"/>
      <c r="B20" s="20"/>
      <c r="C20" s="21"/>
      <c r="D20" s="21"/>
      <c r="E20" s="21"/>
    </row>
    <row r="21" spans="1:5" ht="12.75">
      <c r="A21" s="60"/>
      <c r="B21" s="20"/>
      <c r="C21" s="21"/>
      <c r="D21" s="21"/>
      <c r="E21" s="21"/>
    </row>
    <row r="22" spans="1:5" ht="12.75">
      <c r="A22" s="60"/>
      <c r="B22" s="20"/>
      <c r="C22" s="21"/>
      <c r="D22" s="21"/>
      <c r="E22" s="21"/>
    </row>
    <row r="23" spans="1:5" ht="12.75">
      <c r="A23" s="60"/>
      <c r="B23" s="20"/>
      <c r="C23" s="21"/>
      <c r="D23" s="21"/>
      <c r="E23" s="21"/>
    </row>
    <row r="24" spans="1:5" ht="12.75">
      <c r="A24" s="60"/>
      <c r="B24" s="20"/>
      <c r="C24" s="21"/>
      <c r="D24" s="21"/>
      <c r="E24" s="21"/>
    </row>
    <row r="25" spans="1:5" ht="12.75">
      <c r="A25" s="60"/>
      <c r="B25" s="20"/>
      <c r="C25" s="21"/>
      <c r="D25" s="21"/>
      <c r="E25" s="21"/>
    </row>
    <row r="26" spans="1:5" ht="12.75">
      <c r="A26" s="60"/>
      <c r="B26" s="20"/>
      <c r="C26" s="21"/>
      <c r="D26" s="21"/>
      <c r="E26" s="21"/>
    </row>
    <row r="27" spans="1:5" ht="12.75">
      <c r="A27" s="60"/>
      <c r="B27" s="20"/>
      <c r="C27" s="21"/>
      <c r="D27" s="21"/>
      <c r="E27" s="21"/>
    </row>
    <row r="28" spans="1:5" ht="12.75">
      <c r="A28" s="60"/>
      <c r="B28" s="20"/>
      <c r="C28" s="21"/>
      <c r="D28" s="21"/>
      <c r="E28" s="21"/>
    </row>
    <row r="29" spans="1:5" ht="12.75">
      <c r="A29" s="60"/>
      <c r="B29" s="20"/>
      <c r="C29" s="21"/>
      <c r="D29" s="21"/>
      <c r="E29" s="21"/>
    </row>
    <row r="30" spans="1:5" ht="12.75">
      <c r="A30" s="60"/>
      <c r="B30" s="20"/>
      <c r="C30" s="21"/>
      <c r="D30" s="21"/>
      <c r="E30" s="21"/>
    </row>
    <row r="31" spans="1:5" ht="12.75">
      <c r="A31" s="60"/>
      <c r="B31" s="20"/>
      <c r="C31" s="21"/>
      <c r="D31" s="21"/>
      <c r="E31" s="21"/>
    </row>
    <row r="32" spans="1:5" ht="12.75">
      <c r="A32" s="60"/>
      <c r="B32" s="20"/>
      <c r="C32" s="21"/>
      <c r="D32" s="21"/>
      <c r="E32" s="21"/>
    </row>
    <row r="33" spans="1:5" ht="12.75">
      <c r="A33" s="60"/>
      <c r="B33" s="20"/>
      <c r="C33" s="21"/>
      <c r="D33" s="21"/>
      <c r="E33" s="21"/>
    </row>
    <row r="34" spans="1:5" ht="12.75">
      <c r="A34" s="60"/>
      <c r="B34" s="20"/>
      <c r="C34" s="21"/>
      <c r="D34" s="21"/>
      <c r="E34" s="21"/>
    </row>
    <row r="35" spans="1:5" ht="12.75">
      <c r="A35" s="60"/>
      <c r="B35" s="20"/>
      <c r="C35" s="21"/>
      <c r="D35" s="21"/>
      <c r="E35" s="21"/>
    </row>
    <row r="36" spans="1:5" ht="12.75">
      <c r="A36" s="60"/>
      <c r="B36" s="20"/>
      <c r="C36" s="21"/>
      <c r="D36" s="21"/>
      <c r="E36" s="21"/>
    </row>
    <row r="37" spans="1:5" ht="12.75">
      <c r="A37" s="60"/>
      <c r="B37" s="20"/>
      <c r="C37" s="21"/>
      <c r="D37" s="21"/>
      <c r="E37" s="21"/>
    </row>
    <row r="38" spans="1:5" ht="12.75">
      <c r="A38" s="60"/>
      <c r="B38" s="20"/>
      <c r="C38" s="21"/>
      <c r="D38" s="21"/>
      <c r="E38" s="21"/>
    </row>
    <row r="39" spans="1:5" ht="12.75">
      <c r="A39" s="60"/>
      <c r="B39" s="20"/>
      <c r="C39" s="21"/>
      <c r="D39" s="21"/>
      <c r="E39" s="21"/>
    </row>
    <row r="40" spans="1:5" ht="12.75">
      <c r="A40" s="60"/>
      <c r="B40" s="20"/>
      <c r="C40" s="21"/>
      <c r="D40" s="21"/>
      <c r="E40" s="21"/>
    </row>
    <row r="41" spans="1:5" ht="12.75">
      <c r="A41" s="60"/>
      <c r="B41" s="20"/>
      <c r="C41" s="21"/>
      <c r="D41" s="21"/>
      <c r="E41" s="21"/>
    </row>
    <row r="42" spans="1:5" ht="12.75">
      <c r="A42" s="60"/>
      <c r="B42" s="20"/>
      <c r="C42" s="21"/>
      <c r="D42" s="21"/>
      <c r="E42" s="21"/>
    </row>
    <row r="43" spans="1:5" ht="12.75">
      <c r="A43" s="60"/>
      <c r="B43" s="20"/>
      <c r="C43" s="21"/>
      <c r="D43" s="21"/>
      <c r="E43" s="21"/>
    </row>
    <row r="44" spans="1:5">
      <c r="A44" s="60"/>
      <c r="B44" s="20"/>
      <c r="C44" s="21"/>
      <c r="D44" s="21"/>
      <c r="E44" s="21"/>
    </row>
    <row r="45" spans="1:5" ht="12.75">
      <c r="A45" s="60"/>
      <c r="B45" s="20"/>
      <c r="C45" s="21"/>
      <c r="D45" s="21"/>
      <c r="E45" s="21"/>
    </row>
    <row r="46" spans="1:5" ht="12.75">
      <c r="A46" s="60"/>
      <c r="B46" s="20"/>
      <c r="C46" s="21"/>
      <c r="D46" s="21"/>
      <c r="E46" s="21"/>
    </row>
    <row r="47" spans="1:5" ht="12.75">
      <c r="A47" s="60"/>
      <c r="B47" s="20"/>
      <c r="C47" s="21"/>
      <c r="D47" s="21"/>
      <c r="E47" s="21"/>
    </row>
    <row r="48" spans="1:5" ht="12.75">
      <c r="A48" s="60"/>
      <c r="B48" s="20"/>
      <c r="C48" s="21"/>
      <c r="D48" s="21"/>
      <c r="E48" s="21"/>
    </row>
    <row r="49" spans="1:5" ht="12.75">
      <c r="A49" s="60"/>
      <c r="B49" s="20"/>
      <c r="C49" s="21"/>
      <c r="D49" s="21"/>
      <c r="E49" s="21"/>
    </row>
    <row r="50" spans="1:5" ht="12.75">
      <c r="A50" s="60"/>
      <c r="B50" s="20"/>
      <c r="C50" s="21"/>
      <c r="D50" s="21"/>
      <c r="E50" s="21"/>
    </row>
    <row r="51" spans="1:5" ht="12.75">
      <c r="A51" s="60"/>
      <c r="B51" s="20"/>
      <c r="C51" s="21"/>
      <c r="D51" s="21"/>
      <c r="E51" s="21"/>
    </row>
    <row r="52" spans="1:5" ht="12.75">
      <c r="A52" s="60"/>
      <c r="B52" s="20"/>
      <c r="C52" s="21"/>
      <c r="D52" s="21"/>
      <c r="E52" s="21"/>
    </row>
    <row r="53" spans="1:5" ht="12.75">
      <c r="A53" s="60"/>
      <c r="B53" s="20"/>
      <c r="C53" s="21"/>
      <c r="D53" s="21"/>
      <c r="E53" s="21"/>
    </row>
    <row r="54" spans="1:5" ht="12.75">
      <c r="A54" s="60"/>
      <c r="B54" s="20"/>
      <c r="C54" s="21"/>
      <c r="D54" s="21"/>
      <c r="E54" s="21"/>
    </row>
    <row r="55" spans="1:5" ht="12.75">
      <c r="A55" s="60"/>
      <c r="B55" s="20"/>
      <c r="C55" s="21"/>
      <c r="D55" s="21"/>
      <c r="E55" s="21"/>
    </row>
    <row r="56" spans="1:5" ht="12.75">
      <c r="A56" s="60"/>
      <c r="B56" s="20"/>
      <c r="C56" s="21"/>
      <c r="D56" s="21"/>
      <c r="E56" s="21"/>
    </row>
    <row r="57" spans="1:5" ht="12.75">
      <c r="A57" s="60"/>
      <c r="B57" s="20"/>
      <c r="C57" s="21"/>
      <c r="D57" s="21"/>
      <c r="E57" s="21"/>
    </row>
    <row r="58" spans="1:5" ht="12.75">
      <c r="A58" s="60"/>
      <c r="B58" s="20"/>
      <c r="C58" s="21"/>
      <c r="D58" s="21"/>
      <c r="E58" s="21"/>
    </row>
    <row r="59" spans="1:5" ht="12.75">
      <c r="A59" s="60"/>
      <c r="B59" s="20"/>
      <c r="C59" s="21"/>
      <c r="D59" s="21"/>
      <c r="E59" s="21"/>
    </row>
    <row r="60" spans="1:5" ht="12.75">
      <c r="A60" s="60"/>
      <c r="B60" s="20"/>
      <c r="C60" s="21"/>
      <c r="D60" s="21"/>
      <c r="E60" s="21"/>
    </row>
    <row r="61" spans="1:5" ht="12.75">
      <c r="A61" s="60"/>
      <c r="B61" s="20"/>
      <c r="C61" s="21"/>
      <c r="D61" s="21"/>
      <c r="E61" s="21"/>
    </row>
    <row r="62" spans="1:5" ht="12.75">
      <c r="A62" s="60"/>
      <c r="B62" s="20"/>
      <c r="C62" s="21"/>
      <c r="D62" s="21"/>
      <c r="E62" s="21"/>
    </row>
    <row r="63" spans="1:5" ht="12.75">
      <c r="A63" s="60"/>
      <c r="B63" s="20"/>
      <c r="C63" s="21"/>
      <c r="D63" s="21"/>
      <c r="E63" s="21"/>
    </row>
    <row r="64" spans="1:5" ht="12.75">
      <c r="A64" s="60"/>
      <c r="B64" s="20"/>
      <c r="C64" s="21"/>
      <c r="D64" s="21"/>
      <c r="E64" s="21"/>
    </row>
    <row r="65" spans="1:5" ht="12.75">
      <c r="A65" s="60"/>
      <c r="B65" s="20"/>
      <c r="C65" s="21"/>
      <c r="D65" s="21"/>
      <c r="E65" s="21"/>
    </row>
    <row r="66" spans="1:5" ht="12.75">
      <c r="A66" s="60"/>
      <c r="B66" s="20"/>
      <c r="C66" s="21"/>
      <c r="D66" s="21"/>
      <c r="E66" s="21"/>
    </row>
    <row r="67" spans="1:5" ht="12.75">
      <c r="A67" s="60"/>
      <c r="B67" s="20"/>
      <c r="C67" s="21"/>
      <c r="D67" s="21"/>
      <c r="E67" s="21"/>
    </row>
    <row r="68" spans="1:5" ht="12.75">
      <c r="A68" s="60"/>
      <c r="B68" s="20"/>
      <c r="C68" s="21"/>
      <c r="D68" s="21"/>
      <c r="E68" s="21"/>
    </row>
    <row r="69" spans="1:5" ht="12.75">
      <c r="A69" s="60"/>
      <c r="B69" s="20"/>
      <c r="C69" s="21"/>
      <c r="D69" s="21"/>
      <c r="E69" s="21"/>
    </row>
    <row r="70" spans="1:5" ht="12.75">
      <c r="A70" s="60"/>
      <c r="B70" s="20"/>
      <c r="C70" s="21"/>
      <c r="D70" s="21"/>
      <c r="E70" s="21"/>
    </row>
    <row r="71" spans="1:5" ht="12.75">
      <c r="A71" s="60"/>
      <c r="B71" s="20"/>
      <c r="C71" s="21"/>
      <c r="D71" s="21"/>
      <c r="E71" s="21"/>
    </row>
    <row r="72" spans="1:5" ht="12.75">
      <c r="A72" s="60"/>
      <c r="B72" s="20"/>
      <c r="C72" s="21"/>
      <c r="D72" s="21"/>
      <c r="E72" s="21"/>
    </row>
    <row r="73" spans="1:5" ht="12.75">
      <c r="A73" s="60"/>
      <c r="B73" s="20"/>
      <c r="C73" s="21"/>
      <c r="D73" s="21"/>
      <c r="E73" s="21"/>
    </row>
    <row r="74" spans="1:5" ht="12.75">
      <c r="A74" s="60"/>
      <c r="B74" s="20"/>
      <c r="C74" s="21"/>
      <c r="D74" s="21"/>
      <c r="E74" s="21"/>
    </row>
    <row r="75" spans="1:5" ht="12.75">
      <c r="A75" s="60"/>
      <c r="B75" s="20"/>
      <c r="C75" s="21"/>
      <c r="D75" s="21"/>
      <c r="E75" s="21"/>
    </row>
    <row r="76" spans="1:5" ht="12.75">
      <c r="A76" s="60"/>
      <c r="B76" s="20"/>
      <c r="C76" s="21"/>
      <c r="D76" s="21"/>
      <c r="E76" s="21"/>
    </row>
    <row r="77" spans="1:5" ht="12.75">
      <c r="A77" s="60"/>
      <c r="B77" s="20"/>
      <c r="C77" s="21"/>
      <c r="D77" s="21"/>
      <c r="E77" s="21"/>
    </row>
    <row r="78" spans="1:5" ht="12.75">
      <c r="A78" s="60"/>
      <c r="B78" s="20"/>
      <c r="C78" s="21"/>
      <c r="D78" s="21"/>
      <c r="E78" s="21"/>
    </row>
    <row r="79" spans="1:5" ht="12.75">
      <c r="A79" s="60"/>
      <c r="B79" s="20"/>
      <c r="C79" s="21"/>
      <c r="D79" s="21"/>
      <c r="E79" s="21"/>
    </row>
    <row r="80" spans="1:5" ht="12.75">
      <c r="A80" s="60"/>
      <c r="B80" s="20"/>
      <c r="C80" s="21"/>
      <c r="D80" s="21"/>
      <c r="E80" s="21"/>
    </row>
    <row r="81" spans="1:5" ht="12.75">
      <c r="A81" s="60"/>
      <c r="B81" s="20"/>
      <c r="C81" s="21"/>
      <c r="D81" s="21"/>
      <c r="E81" s="21"/>
    </row>
    <row r="82" spans="1:5" ht="12.75">
      <c r="A82" s="60"/>
      <c r="B82" s="20"/>
      <c r="C82" s="21"/>
      <c r="D82" s="21"/>
      <c r="E82" s="21"/>
    </row>
    <row r="83" spans="1:5" ht="12.75">
      <c r="A83" s="60"/>
      <c r="B83" s="20"/>
      <c r="C83" s="21"/>
      <c r="D83" s="21"/>
      <c r="E83" s="21"/>
    </row>
  </sheetData>
  <mergeCells count="7">
    <mergeCell ref="A7:F7"/>
    <mergeCell ref="A1:D1"/>
    <mergeCell ref="A2:D2"/>
    <mergeCell ref="A3:D3"/>
    <mergeCell ref="A4:F4"/>
    <mergeCell ref="A5:F5"/>
    <mergeCell ref="E6:F6"/>
  </mergeCells>
  <printOptions horizontalCentered="1"/>
  <pageMargins left="0.7" right="0.7" top="0.75" bottom="0.75" header="0.3" footer="0.3"/>
  <pageSetup scale="8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A246-4AD1-4ED9-8977-1B83703918F5}">
  <sheetPr>
    <tabColor rgb="FF00B0F0"/>
    <pageSetUpPr fitToPage="1"/>
  </sheetPr>
  <dimension ref="A1:I104"/>
  <sheetViews>
    <sheetView showGridLines="0" tabSelected="1" zoomScaleNormal="100" workbookViewId="0">
      <selection activeCell="A4" sqref="A4:F4"/>
    </sheetView>
  </sheetViews>
  <sheetFormatPr defaultColWidth="9.140625" defaultRowHeight="15"/>
  <cols>
    <col min="1" max="1" width="14.140625" style="54" customWidth="1"/>
    <col min="2" max="2" width="47.28515625" style="55" customWidth="1"/>
    <col min="3" max="3" width="24.5703125" style="1" customWidth="1"/>
    <col min="4" max="4" width="4.5703125" style="1" bestFit="1" customWidth="1"/>
    <col min="5" max="5" width="11.140625" style="1" bestFit="1" customWidth="1"/>
    <col min="6" max="6" width="2.7109375" style="2" customWidth="1"/>
    <col min="7" max="7" width="13.42578125" style="2" bestFit="1" customWidth="1"/>
    <col min="8" max="8" width="9.140625" style="2"/>
    <col min="9" max="9" width="12.7109375" style="2" bestFit="1" customWidth="1"/>
    <col min="10" max="16384" width="9.140625" style="2"/>
  </cols>
  <sheetData>
    <row r="1" spans="1:6" ht="26.25">
      <c r="A1" s="63" t="s">
        <v>0</v>
      </c>
      <c r="B1" s="63"/>
      <c r="C1" s="63"/>
      <c r="D1" s="63"/>
    </row>
    <row r="2" spans="1:6" ht="16.5" customHeight="1">
      <c r="A2" s="64" t="s">
        <v>1</v>
      </c>
      <c r="B2" s="64"/>
      <c r="C2" s="64"/>
      <c r="D2" s="64"/>
    </row>
    <row r="3" spans="1:6">
      <c r="A3" s="65" t="s">
        <v>27</v>
      </c>
      <c r="B3" s="65"/>
      <c r="C3" s="65"/>
      <c r="D3" s="65"/>
    </row>
    <row r="4" spans="1:6" ht="12.75">
      <c r="A4" s="66" t="s">
        <v>2</v>
      </c>
      <c r="B4" s="66"/>
      <c r="C4" s="66"/>
      <c r="D4" s="66"/>
      <c r="E4" s="66"/>
      <c r="F4" s="66"/>
    </row>
    <row r="5" spans="1:6" ht="9" customHeight="1">
      <c r="A5" s="66"/>
      <c r="B5" s="66"/>
      <c r="C5" s="66"/>
      <c r="D5" s="66"/>
      <c r="E5" s="66"/>
      <c r="F5" s="66"/>
    </row>
    <row r="6" spans="1:6" ht="12.75">
      <c r="A6" s="3" t="s">
        <v>3</v>
      </c>
      <c r="B6" s="4" t="s">
        <v>4</v>
      </c>
      <c r="C6" s="5" t="s">
        <v>5</v>
      </c>
      <c r="D6" s="5"/>
      <c r="E6" s="62"/>
      <c r="F6" s="62"/>
    </row>
    <row r="7" spans="1:6" ht="12.75" customHeight="1">
      <c r="A7" s="65"/>
      <c r="B7" s="66"/>
      <c r="C7" s="66"/>
      <c r="D7" s="66"/>
      <c r="E7" s="66"/>
      <c r="F7" s="66"/>
    </row>
    <row r="8" spans="1:6" s="9" customFormat="1" ht="14.25">
      <c r="A8" s="6">
        <v>44474</v>
      </c>
      <c r="B8" s="7" t="s">
        <v>28</v>
      </c>
      <c r="C8" s="8">
        <v>512331.54</v>
      </c>
      <c r="D8" s="8"/>
    </row>
    <row r="9" spans="1:6" s="9" customFormat="1" ht="14.25">
      <c r="A9" s="58">
        <v>44474</v>
      </c>
      <c r="B9" s="57" t="s">
        <v>29</v>
      </c>
      <c r="C9" s="10">
        <v>367028</v>
      </c>
      <c r="D9" s="10"/>
    </row>
    <row r="10" spans="1:6" s="9" customFormat="1" ht="14.25" hidden="1">
      <c r="A10" s="11"/>
      <c r="B10" s="7"/>
      <c r="C10" s="12"/>
      <c r="D10" s="12"/>
    </row>
    <row r="11" spans="1:6" s="9" customFormat="1" ht="14.25">
      <c r="A11" s="6">
        <v>44483</v>
      </c>
      <c r="B11" s="7" t="s">
        <v>30</v>
      </c>
      <c r="C11" s="12">
        <f>3133.5+12033.25+8575.55+8730.04+10910.74</f>
        <v>43383.08</v>
      </c>
      <c r="D11" s="12"/>
    </row>
    <row r="12" spans="1:6" s="9" customFormat="1" ht="14.25">
      <c r="A12" s="13">
        <v>44452</v>
      </c>
      <c r="B12" s="57" t="s">
        <v>31</v>
      </c>
      <c r="C12" s="14">
        <v>435091.4</v>
      </c>
      <c r="D12" s="10"/>
    </row>
    <row r="13" spans="1:6" s="9" customFormat="1" ht="14.25">
      <c r="A13" s="11">
        <v>44467</v>
      </c>
      <c r="B13" s="7" t="s">
        <v>32</v>
      </c>
      <c r="C13" s="12"/>
      <c r="D13" s="12"/>
    </row>
    <row r="14" spans="1:6" s="9" customFormat="1" ht="15" customHeight="1">
      <c r="A14" s="13">
        <v>44467</v>
      </c>
      <c r="B14" s="57" t="s">
        <v>33</v>
      </c>
      <c r="C14" s="10"/>
      <c r="D14" s="10"/>
    </row>
    <row r="15" spans="1:6" s="9" customFormat="1" thickBot="1">
      <c r="A15" s="15"/>
      <c r="B15" s="16" t="s">
        <v>6</v>
      </c>
      <c r="C15" s="17">
        <f>SUM(C8:C14)</f>
        <v>1357834.02</v>
      </c>
      <c r="D15" s="18"/>
      <c r="F15" s="19"/>
    </row>
    <row r="16" spans="1:6" ht="13.5" thickTop="1">
      <c r="A16" s="59"/>
      <c r="B16" s="20" t="s">
        <v>7</v>
      </c>
      <c r="C16" s="21"/>
      <c r="D16" s="21"/>
      <c r="E16" s="21"/>
    </row>
    <row r="17" spans="1:9" ht="12.75">
      <c r="A17" s="70" t="s">
        <v>8</v>
      </c>
      <c r="B17" s="70"/>
      <c r="C17" s="70"/>
      <c r="D17" s="70"/>
      <c r="E17" s="70"/>
      <c r="F17" s="70"/>
      <c r="G17" s="70"/>
      <c r="H17" s="70"/>
      <c r="I17" s="70"/>
    </row>
    <row r="18" spans="1:9" ht="12.75">
      <c r="A18" s="70"/>
      <c r="B18" s="70"/>
      <c r="C18" s="70"/>
      <c r="D18" s="70"/>
      <c r="E18" s="70"/>
      <c r="F18" s="70"/>
      <c r="G18" s="70"/>
      <c r="H18" s="70"/>
      <c r="I18" s="70"/>
    </row>
    <row r="19" spans="1:9" ht="12.75">
      <c r="A19" s="61"/>
      <c r="B19" s="61"/>
      <c r="C19" s="61"/>
      <c r="D19" s="61"/>
      <c r="E19" s="61"/>
      <c r="F19" s="61"/>
      <c r="G19" s="61"/>
      <c r="H19" s="61"/>
      <c r="I19" s="22"/>
    </row>
    <row r="20" spans="1:9" ht="12.75">
      <c r="A20" s="61"/>
      <c r="B20" s="61"/>
      <c r="C20" s="61" t="s">
        <v>9</v>
      </c>
      <c r="D20" s="61"/>
      <c r="E20" s="61"/>
      <c r="F20" s="61"/>
      <c r="G20" s="61"/>
      <c r="H20" s="61"/>
      <c r="I20" s="61" t="s">
        <v>10</v>
      </c>
    </row>
    <row r="21" spans="1:9" ht="12.75">
      <c r="A21" s="23"/>
      <c r="B21" s="24"/>
      <c r="C21" s="25" t="s">
        <v>11</v>
      </c>
      <c r="D21" s="26"/>
      <c r="E21" s="25" t="s">
        <v>12</v>
      </c>
      <c r="F21" s="26"/>
      <c r="G21" s="27" t="s">
        <v>13</v>
      </c>
      <c r="H21" s="61"/>
      <c r="I21" s="27" t="s">
        <v>14</v>
      </c>
    </row>
    <row r="22" spans="1:9" ht="12.75">
      <c r="A22" s="67" t="s">
        <v>15</v>
      </c>
      <c r="B22" s="67"/>
      <c r="C22" s="28">
        <v>1026472.58</v>
      </c>
      <c r="D22" s="29"/>
      <c r="E22" s="30"/>
      <c r="F22" s="31"/>
      <c r="G22" s="32"/>
      <c r="H22" s="22"/>
      <c r="I22" s="32"/>
    </row>
    <row r="23" spans="1:9" ht="12" customHeight="1">
      <c r="A23" s="67" t="s">
        <v>16</v>
      </c>
      <c r="B23" s="67"/>
      <c r="C23" s="33">
        <f>103158.57+475.66+22000+3000+105672.34+49020.47+923.34+42220.85+37472.09+756.53+1603.64+34048.27+0</f>
        <v>400351.76000000013</v>
      </c>
      <c r="D23" s="29"/>
      <c r="E23" s="30"/>
      <c r="F23" s="31"/>
      <c r="G23" s="32"/>
      <c r="H23" s="22"/>
      <c r="I23" s="32"/>
    </row>
    <row r="24" spans="1:9" ht="12.75" hidden="1">
      <c r="A24" s="56" t="s">
        <v>17</v>
      </c>
      <c r="B24" s="56" t="s">
        <v>18</v>
      </c>
      <c r="C24" s="34"/>
      <c r="D24" s="29"/>
      <c r="E24" s="30"/>
      <c r="F24" s="31"/>
      <c r="G24" s="32"/>
      <c r="H24" s="22"/>
      <c r="I24" s="32"/>
    </row>
    <row r="25" spans="1:9" ht="12.75">
      <c r="A25" s="56" t="s">
        <v>19</v>
      </c>
      <c r="B25" s="56"/>
      <c r="C25" s="33">
        <v>9734.52</v>
      </c>
      <c r="D25" s="29"/>
      <c r="E25" s="30"/>
      <c r="F25" s="31"/>
      <c r="G25" s="32"/>
      <c r="H25" s="22"/>
      <c r="I25" s="32"/>
    </row>
    <row r="26" spans="1:9" ht="12.75">
      <c r="A26" s="67" t="s">
        <v>20</v>
      </c>
      <c r="B26" s="67"/>
      <c r="C26" s="33">
        <f>28007.15+642090.29</f>
        <v>670097.44000000006</v>
      </c>
      <c r="D26" s="29"/>
      <c r="E26" s="30"/>
      <c r="F26" s="31"/>
      <c r="G26" s="32"/>
      <c r="H26" s="22"/>
      <c r="I26" s="32"/>
    </row>
    <row r="27" spans="1:9" ht="12.75">
      <c r="A27" s="67" t="s">
        <v>21</v>
      </c>
      <c r="B27" s="67"/>
      <c r="C27" s="33">
        <v>0</v>
      </c>
      <c r="D27" s="29"/>
      <c r="E27" s="30"/>
      <c r="F27" s="31"/>
      <c r="G27" s="32"/>
      <c r="H27" s="22"/>
      <c r="I27" s="32"/>
    </row>
    <row r="28" spans="1:9" ht="12.75">
      <c r="A28" s="56" t="s">
        <v>22</v>
      </c>
      <c r="B28" s="56"/>
      <c r="C28" s="35">
        <v>0</v>
      </c>
      <c r="D28" s="29"/>
      <c r="E28" s="30"/>
      <c r="F28" s="31"/>
      <c r="G28" s="32"/>
      <c r="H28" s="22"/>
      <c r="I28" s="32"/>
    </row>
    <row r="29" spans="1:9" ht="12.75">
      <c r="A29" s="67" t="s">
        <v>23</v>
      </c>
      <c r="B29" s="67"/>
      <c r="C29" s="36"/>
      <c r="D29" s="37"/>
      <c r="E29" s="38">
        <v>120149.08</v>
      </c>
      <c r="F29" s="39"/>
      <c r="G29" s="40"/>
      <c r="H29" s="41"/>
      <c r="I29" s="40"/>
    </row>
    <row r="30" spans="1:9" ht="14.25">
      <c r="A30" s="67" t="s">
        <v>24</v>
      </c>
      <c r="B30" s="67"/>
      <c r="C30" s="42"/>
      <c r="D30" s="22"/>
      <c r="E30" s="9"/>
      <c r="F30" s="43"/>
      <c r="G30" s="44"/>
      <c r="H30" s="31"/>
      <c r="I30" s="32"/>
    </row>
    <row r="31" spans="1:9" ht="13.5" thickBot="1">
      <c r="A31" s="15"/>
      <c r="B31" s="24"/>
      <c r="C31" s="45">
        <f>SUM(C22:C30)</f>
        <v>2106656.3000000003</v>
      </c>
      <c r="D31" s="46"/>
      <c r="E31" s="47">
        <f>E29</f>
        <v>120149.08</v>
      </c>
      <c r="F31" s="48"/>
      <c r="G31" s="49">
        <f>C15</f>
        <v>1357834.02</v>
      </c>
      <c r="H31" s="48"/>
      <c r="I31" s="45">
        <f>SUM(C31:G31)</f>
        <v>3584639.4000000004</v>
      </c>
    </row>
    <row r="32" spans="1:9" ht="13.5" thickTop="1">
      <c r="A32" s="15"/>
      <c r="B32" s="24"/>
      <c r="C32" s="50"/>
      <c r="D32" s="31"/>
      <c r="E32" s="31"/>
      <c r="F32" s="31"/>
      <c r="G32" s="22"/>
      <c r="H32" s="22"/>
      <c r="I32" s="22"/>
    </row>
    <row r="33" spans="1:9" ht="12.75">
      <c r="A33" s="68" t="s">
        <v>25</v>
      </c>
      <c r="B33" s="68"/>
      <c r="C33" s="51"/>
      <c r="D33" s="2"/>
      <c r="E33" s="21"/>
    </row>
    <row r="34" spans="1:9" ht="12.75">
      <c r="A34" s="69" t="s">
        <v>26</v>
      </c>
      <c r="B34" s="69"/>
      <c r="C34" s="52">
        <v>3225.86</v>
      </c>
      <c r="D34" s="21"/>
      <c r="E34" s="21"/>
      <c r="F34" s="21"/>
      <c r="I34" s="53"/>
    </row>
    <row r="35" spans="1:9" ht="12.75">
      <c r="A35" s="60"/>
      <c r="B35" s="20"/>
      <c r="C35" s="21"/>
      <c r="D35" s="21"/>
      <c r="E35" s="21"/>
    </row>
    <row r="36" spans="1:9" ht="12.75">
      <c r="A36" s="60"/>
      <c r="B36" s="20"/>
      <c r="C36" s="21"/>
      <c r="D36" s="21"/>
      <c r="E36" s="21"/>
    </row>
    <row r="37" spans="1:9" ht="12.75">
      <c r="A37" s="60"/>
      <c r="B37" s="20"/>
      <c r="C37" s="21"/>
      <c r="D37" s="21"/>
      <c r="E37" s="21"/>
    </row>
    <row r="38" spans="1:9" ht="12.75">
      <c r="A38" s="60"/>
      <c r="B38" s="20"/>
      <c r="C38" s="21"/>
      <c r="D38" s="21"/>
      <c r="E38" s="21"/>
    </row>
    <row r="39" spans="1:9" ht="12.75">
      <c r="A39" s="60"/>
      <c r="B39" s="20"/>
      <c r="C39" s="21"/>
      <c r="D39" s="21"/>
      <c r="E39" s="21"/>
    </row>
    <row r="40" spans="1:9" ht="12.75">
      <c r="A40" s="60"/>
      <c r="B40" s="20"/>
      <c r="C40" s="21"/>
      <c r="D40" s="21"/>
      <c r="E40" s="21"/>
    </row>
    <row r="41" spans="1:9" ht="12.75">
      <c r="A41" s="60"/>
      <c r="B41" s="20"/>
      <c r="C41" s="21"/>
      <c r="D41" s="21"/>
      <c r="E41" s="21"/>
    </row>
    <row r="42" spans="1:9" ht="12.75">
      <c r="A42" s="60"/>
      <c r="B42" s="20"/>
      <c r="C42" s="21"/>
      <c r="D42" s="21"/>
      <c r="E42" s="21"/>
    </row>
    <row r="43" spans="1:9" ht="12.75">
      <c r="A43" s="60"/>
      <c r="B43" s="20"/>
      <c r="C43" s="21"/>
      <c r="D43" s="21"/>
      <c r="E43" s="21"/>
    </row>
    <row r="44" spans="1:9" ht="12.75">
      <c r="A44" s="60"/>
      <c r="B44" s="20"/>
      <c r="C44" s="21"/>
      <c r="D44" s="21"/>
      <c r="E44" s="21"/>
    </row>
    <row r="45" spans="1:9" ht="12.75">
      <c r="A45" s="60"/>
      <c r="B45" s="20"/>
      <c r="C45" s="21"/>
      <c r="D45" s="21"/>
      <c r="E45" s="21"/>
    </row>
    <row r="46" spans="1:9" ht="12.75">
      <c r="A46" s="60"/>
      <c r="B46" s="20"/>
      <c r="C46" s="21"/>
      <c r="D46" s="21"/>
      <c r="E46" s="21"/>
    </row>
    <row r="47" spans="1:9" ht="12.75">
      <c r="A47" s="60"/>
      <c r="B47" s="20"/>
      <c r="C47" s="21"/>
      <c r="D47" s="21"/>
      <c r="E47" s="21"/>
    </row>
    <row r="48" spans="1:9" ht="12.75">
      <c r="A48" s="60"/>
      <c r="B48" s="20"/>
      <c r="C48" s="21"/>
      <c r="D48" s="21"/>
      <c r="E48" s="21"/>
    </row>
    <row r="49" spans="1:5" ht="12.75">
      <c r="A49" s="60"/>
      <c r="B49" s="20"/>
      <c r="C49" s="21"/>
      <c r="D49" s="21"/>
      <c r="E49" s="21"/>
    </row>
    <row r="50" spans="1:5" ht="12.75">
      <c r="A50" s="60"/>
      <c r="B50" s="20"/>
      <c r="C50" s="21"/>
      <c r="D50" s="21"/>
      <c r="E50" s="21"/>
    </row>
    <row r="51" spans="1:5" ht="12.75">
      <c r="A51" s="60"/>
      <c r="B51" s="20"/>
      <c r="C51" s="21"/>
      <c r="D51" s="21"/>
      <c r="E51" s="21"/>
    </row>
    <row r="52" spans="1:5" ht="12.75">
      <c r="A52" s="60"/>
      <c r="B52" s="20"/>
      <c r="C52" s="21"/>
      <c r="D52" s="21"/>
      <c r="E52" s="21"/>
    </row>
    <row r="53" spans="1:5" ht="12.75">
      <c r="A53" s="60"/>
      <c r="B53" s="20"/>
      <c r="C53" s="21"/>
      <c r="D53" s="21"/>
      <c r="E53" s="21"/>
    </row>
    <row r="54" spans="1:5" ht="12.75">
      <c r="A54" s="60"/>
      <c r="B54" s="20"/>
      <c r="C54" s="21"/>
      <c r="D54" s="21"/>
      <c r="E54" s="21"/>
    </row>
    <row r="55" spans="1:5" ht="12.75">
      <c r="A55" s="60"/>
      <c r="B55" s="20"/>
      <c r="C55" s="21"/>
      <c r="D55" s="21"/>
      <c r="E55" s="21"/>
    </row>
    <row r="56" spans="1:5" ht="12.75">
      <c r="A56" s="60"/>
      <c r="B56" s="20"/>
      <c r="C56" s="21"/>
      <c r="D56" s="21"/>
      <c r="E56" s="21"/>
    </row>
    <row r="57" spans="1:5" ht="12.75">
      <c r="A57" s="60"/>
      <c r="B57" s="20"/>
      <c r="C57" s="21"/>
      <c r="D57" s="21"/>
      <c r="E57" s="21"/>
    </row>
    <row r="58" spans="1:5" ht="12.75">
      <c r="A58" s="60"/>
      <c r="B58" s="20"/>
      <c r="C58" s="21"/>
      <c r="D58" s="21"/>
      <c r="E58" s="21"/>
    </row>
    <row r="59" spans="1:5" ht="12.75">
      <c r="A59" s="60"/>
      <c r="B59" s="20"/>
      <c r="C59" s="21"/>
      <c r="D59" s="21"/>
      <c r="E59" s="21"/>
    </row>
    <row r="60" spans="1:5" ht="12.75">
      <c r="A60" s="60"/>
      <c r="B60" s="20"/>
      <c r="C60" s="21"/>
      <c r="D60" s="21"/>
      <c r="E60" s="21"/>
    </row>
    <row r="61" spans="1:5" ht="12.75">
      <c r="A61" s="60"/>
      <c r="B61" s="20"/>
      <c r="C61" s="21"/>
      <c r="D61" s="21"/>
      <c r="E61" s="21"/>
    </row>
    <row r="62" spans="1:5" ht="12.75">
      <c r="A62" s="60"/>
      <c r="B62" s="20"/>
      <c r="C62" s="21"/>
      <c r="D62" s="21"/>
      <c r="E62" s="21"/>
    </row>
    <row r="63" spans="1:5" ht="12.75">
      <c r="A63" s="60"/>
      <c r="B63" s="20"/>
      <c r="C63" s="21"/>
      <c r="D63" s="21"/>
      <c r="E63" s="21"/>
    </row>
    <row r="64" spans="1:5" ht="12.75">
      <c r="A64" s="60"/>
      <c r="B64" s="20"/>
      <c r="C64" s="21"/>
      <c r="D64" s="21"/>
      <c r="E64" s="21"/>
    </row>
    <row r="65" spans="1:5" ht="12.75">
      <c r="A65" s="60"/>
      <c r="B65" s="20"/>
      <c r="C65" s="21"/>
      <c r="D65" s="21"/>
      <c r="E65" s="21"/>
    </row>
    <row r="66" spans="1:5" ht="12.75">
      <c r="A66" s="60"/>
      <c r="B66" s="20"/>
      <c r="C66" s="21"/>
      <c r="D66" s="21"/>
      <c r="E66" s="21"/>
    </row>
    <row r="67" spans="1:5" ht="12.75">
      <c r="A67" s="60"/>
      <c r="B67" s="20"/>
      <c r="C67" s="21"/>
      <c r="D67" s="21"/>
      <c r="E67" s="21"/>
    </row>
    <row r="68" spans="1:5" ht="12.75">
      <c r="A68" s="60"/>
      <c r="B68" s="20"/>
      <c r="C68" s="21"/>
      <c r="D68" s="21"/>
      <c r="E68" s="21"/>
    </row>
    <row r="69" spans="1:5" ht="12.75">
      <c r="A69" s="60"/>
      <c r="B69" s="20"/>
      <c r="C69" s="21"/>
      <c r="D69" s="21"/>
      <c r="E69" s="21"/>
    </row>
    <row r="70" spans="1:5" ht="12.75">
      <c r="A70" s="60"/>
      <c r="B70" s="20"/>
      <c r="C70" s="21"/>
      <c r="D70" s="21"/>
      <c r="E70" s="21"/>
    </row>
    <row r="71" spans="1:5" ht="12.75">
      <c r="A71" s="60"/>
      <c r="B71" s="20"/>
      <c r="C71" s="21"/>
      <c r="D71" s="21"/>
      <c r="E71" s="21"/>
    </row>
    <row r="72" spans="1:5" ht="12.75">
      <c r="A72" s="60"/>
      <c r="B72" s="20"/>
      <c r="C72" s="21"/>
      <c r="D72" s="21"/>
      <c r="E72" s="21"/>
    </row>
    <row r="73" spans="1:5" ht="12.75">
      <c r="A73" s="60"/>
      <c r="B73" s="20"/>
      <c r="C73" s="21"/>
      <c r="D73" s="21"/>
      <c r="E73" s="21"/>
    </row>
    <row r="74" spans="1:5" ht="12.75">
      <c r="A74" s="60"/>
      <c r="B74" s="20"/>
      <c r="C74" s="21"/>
      <c r="D74" s="21"/>
      <c r="E74" s="21"/>
    </row>
    <row r="75" spans="1:5" ht="12.75">
      <c r="A75" s="60"/>
      <c r="B75" s="20"/>
      <c r="C75" s="21"/>
      <c r="D75" s="21"/>
      <c r="E75" s="21"/>
    </row>
    <row r="76" spans="1:5" ht="12.75">
      <c r="A76" s="60"/>
      <c r="B76" s="20"/>
      <c r="C76" s="21"/>
      <c r="D76" s="21"/>
      <c r="E76" s="21"/>
    </row>
    <row r="77" spans="1:5" ht="12.75">
      <c r="A77" s="60"/>
      <c r="B77" s="20"/>
      <c r="C77" s="21"/>
      <c r="D77" s="21"/>
      <c r="E77" s="21"/>
    </row>
    <row r="78" spans="1:5" ht="12.75">
      <c r="A78" s="60"/>
      <c r="B78" s="20"/>
      <c r="C78" s="21"/>
      <c r="D78" s="21"/>
      <c r="E78" s="21"/>
    </row>
    <row r="79" spans="1:5" ht="12.75">
      <c r="A79" s="60"/>
      <c r="B79" s="20"/>
      <c r="C79" s="21"/>
      <c r="D79" s="21"/>
      <c r="E79" s="21"/>
    </row>
    <row r="80" spans="1:5" ht="12.75">
      <c r="A80" s="60"/>
      <c r="B80" s="20"/>
      <c r="C80" s="21"/>
      <c r="D80" s="21"/>
      <c r="E80" s="21"/>
    </row>
    <row r="81" spans="1:5" ht="12.75">
      <c r="A81" s="60"/>
      <c r="B81" s="20"/>
      <c r="C81" s="21"/>
      <c r="D81" s="21"/>
      <c r="E81" s="21"/>
    </row>
    <row r="82" spans="1:5" ht="12.75">
      <c r="A82" s="60"/>
      <c r="B82" s="20"/>
      <c r="C82" s="21"/>
      <c r="D82" s="21"/>
      <c r="E82" s="21"/>
    </row>
    <row r="83" spans="1:5" ht="12.75">
      <c r="A83" s="60"/>
      <c r="B83" s="20"/>
      <c r="C83" s="21"/>
      <c r="D83" s="21"/>
      <c r="E83" s="21"/>
    </row>
    <row r="84" spans="1:5" ht="12.75">
      <c r="A84" s="60"/>
      <c r="B84" s="20"/>
      <c r="C84" s="21"/>
      <c r="D84" s="21"/>
      <c r="E84" s="21"/>
    </row>
    <row r="85" spans="1:5" ht="12.75">
      <c r="A85" s="60"/>
      <c r="B85" s="20"/>
      <c r="C85" s="21"/>
      <c r="D85" s="21"/>
      <c r="E85" s="21"/>
    </row>
    <row r="86" spans="1:5" ht="12.75">
      <c r="A86" s="60"/>
      <c r="B86" s="20"/>
      <c r="C86" s="21"/>
      <c r="D86" s="21"/>
      <c r="E86" s="21"/>
    </row>
    <row r="87" spans="1:5" ht="12.75">
      <c r="A87" s="60"/>
      <c r="B87" s="20"/>
      <c r="C87" s="21"/>
      <c r="D87" s="21"/>
      <c r="E87" s="21"/>
    </row>
    <row r="88" spans="1:5" ht="12.75">
      <c r="A88" s="60"/>
      <c r="B88" s="20"/>
      <c r="C88" s="21"/>
      <c r="D88" s="21"/>
      <c r="E88" s="21"/>
    </row>
    <row r="89" spans="1:5" ht="12.75">
      <c r="A89" s="60"/>
      <c r="B89" s="20"/>
      <c r="C89" s="21"/>
      <c r="D89" s="21"/>
      <c r="E89" s="21"/>
    </row>
    <row r="90" spans="1:5" ht="12.75">
      <c r="A90" s="60"/>
      <c r="B90" s="20"/>
      <c r="C90" s="21"/>
      <c r="D90" s="21"/>
      <c r="E90" s="21"/>
    </row>
    <row r="91" spans="1:5" ht="12.75">
      <c r="A91" s="60"/>
      <c r="B91" s="20"/>
      <c r="C91" s="21"/>
      <c r="D91" s="21"/>
      <c r="E91" s="21"/>
    </row>
    <row r="92" spans="1:5" ht="12.75">
      <c r="A92" s="60"/>
      <c r="B92" s="20"/>
      <c r="C92" s="21"/>
      <c r="D92" s="21"/>
      <c r="E92" s="21"/>
    </row>
    <row r="93" spans="1:5" ht="12.75">
      <c r="A93" s="60"/>
      <c r="B93" s="20"/>
      <c r="C93" s="21"/>
      <c r="D93" s="21"/>
      <c r="E93" s="21"/>
    </row>
    <row r="94" spans="1:5" ht="12.75">
      <c r="A94" s="60"/>
      <c r="B94" s="20"/>
      <c r="C94" s="21"/>
      <c r="D94" s="21"/>
      <c r="E94" s="21"/>
    </row>
    <row r="95" spans="1:5" ht="12.75">
      <c r="A95" s="60"/>
      <c r="B95" s="20"/>
      <c r="C95" s="21"/>
      <c r="D95" s="21"/>
      <c r="E95" s="21"/>
    </row>
    <row r="96" spans="1:5" ht="12.75">
      <c r="A96" s="60"/>
      <c r="B96" s="20"/>
      <c r="C96" s="21"/>
      <c r="D96" s="21"/>
      <c r="E96" s="21"/>
    </row>
    <row r="97" spans="1:5" ht="12.75">
      <c r="A97" s="60"/>
      <c r="B97" s="20"/>
      <c r="C97" s="21"/>
      <c r="D97" s="21"/>
      <c r="E97" s="21"/>
    </row>
    <row r="98" spans="1:5" ht="12.75">
      <c r="A98" s="60"/>
      <c r="B98" s="20"/>
      <c r="C98" s="21"/>
      <c r="D98" s="21"/>
      <c r="E98" s="21"/>
    </row>
    <row r="99" spans="1:5" ht="12.75">
      <c r="A99" s="60"/>
      <c r="B99" s="20"/>
      <c r="C99" s="21"/>
      <c r="D99" s="21"/>
      <c r="E99" s="21"/>
    </row>
    <row r="100" spans="1:5" ht="12.75">
      <c r="A100" s="60"/>
      <c r="B100" s="20"/>
      <c r="C100" s="21"/>
      <c r="D100" s="21"/>
      <c r="E100" s="21"/>
    </row>
    <row r="101" spans="1:5" ht="12.75">
      <c r="A101" s="60"/>
      <c r="B101" s="20"/>
      <c r="C101" s="21"/>
      <c r="D101" s="21"/>
      <c r="E101" s="21"/>
    </row>
    <row r="102" spans="1:5" ht="12.75">
      <c r="A102" s="60"/>
      <c r="B102" s="20"/>
      <c r="C102" s="21"/>
      <c r="D102" s="21"/>
      <c r="E102" s="21"/>
    </row>
    <row r="103" spans="1:5" ht="12.75">
      <c r="A103" s="60"/>
      <c r="B103" s="20"/>
      <c r="C103" s="21"/>
      <c r="D103" s="21"/>
      <c r="E103" s="21"/>
    </row>
    <row r="104" spans="1:5" ht="12.75">
      <c r="A104" s="60"/>
      <c r="B104" s="20"/>
      <c r="C104" s="21"/>
      <c r="D104" s="21"/>
      <c r="E104" s="21"/>
    </row>
  </sheetData>
  <mergeCells count="16">
    <mergeCell ref="A29:B29"/>
    <mergeCell ref="A30:B30"/>
    <mergeCell ref="A33:B33"/>
    <mergeCell ref="A34:B34"/>
    <mergeCell ref="A7:F7"/>
    <mergeCell ref="A17:I18"/>
    <mergeCell ref="A22:B22"/>
    <mergeCell ref="A23:B23"/>
    <mergeCell ref="A26:B26"/>
    <mergeCell ref="A27:B27"/>
    <mergeCell ref="A1:D1"/>
    <mergeCell ref="A2:D2"/>
    <mergeCell ref="A3:D3"/>
    <mergeCell ref="A4:F4"/>
    <mergeCell ref="A5:F5"/>
    <mergeCell ref="E6:F6"/>
  </mergeCells>
  <printOptions horizontalCentered="1"/>
  <pageMargins left="0.7" right="0.7" top="0.75" bottom="0.75" header="0.3" footer="0.3"/>
  <pageSetup scale="82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73C29-33EF-4C9E-B9EF-D4ED51C8282A}">
  <sheetPr codeName="Sheet3"/>
  <dimension ref="A1:E16"/>
  <sheetViews>
    <sheetView workbookViewId="0"/>
  </sheetViews>
  <sheetFormatPr defaultRowHeight="12.75"/>
  <cols>
    <col min="1" max="1" width="33.85546875" style="72" customWidth="1"/>
    <col min="2" max="2" width="9" style="72" customWidth="1"/>
    <col min="3" max="3" width="10.85546875" style="72" customWidth="1"/>
    <col min="4" max="4" width="30.85546875" style="72" customWidth="1"/>
    <col min="5" max="5" width="24" style="72" customWidth="1"/>
    <col min="6" max="16384" width="9.140625" style="72"/>
  </cols>
  <sheetData>
    <row r="1" spans="1:5" ht="12" customHeight="1">
      <c r="A1" s="71" t="s">
        <v>34</v>
      </c>
    </row>
    <row r="2" spans="1:5" ht="12" customHeight="1">
      <c r="A2" s="71" t="s">
        <v>35</v>
      </c>
    </row>
    <row r="3" spans="1:5" ht="27" customHeight="1">
      <c r="A3" s="73" t="s">
        <v>36</v>
      </c>
      <c r="B3" s="74" t="s">
        <v>37</v>
      </c>
      <c r="C3" s="74" t="s">
        <v>38</v>
      </c>
      <c r="D3" s="73" t="s">
        <v>39</v>
      </c>
      <c r="E3" s="75" t="s">
        <v>40</v>
      </c>
    </row>
    <row r="4" spans="1:5" ht="9.9499999999999993" customHeight="1">
      <c r="A4" s="76" t="s">
        <v>41</v>
      </c>
      <c r="B4" s="77">
        <v>17320</v>
      </c>
      <c r="C4" s="78">
        <v>50976.5</v>
      </c>
      <c r="D4" s="76" t="s">
        <v>42</v>
      </c>
      <c r="E4" s="76" t="s">
        <v>43</v>
      </c>
    </row>
    <row r="5" spans="1:5" ht="9" customHeight="1">
      <c r="A5" s="79"/>
      <c r="B5" s="79"/>
      <c r="C5" s="79"/>
      <c r="D5" s="80" t="s">
        <v>44</v>
      </c>
      <c r="E5" s="80" t="s">
        <v>45</v>
      </c>
    </row>
    <row r="6" spans="1:5" ht="9" customHeight="1">
      <c r="A6" s="79"/>
      <c r="B6" s="79"/>
      <c r="C6" s="79"/>
      <c r="D6" s="80" t="s">
        <v>46</v>
      </c>
      <c r="E6" s="80" t="s">
        <v>47</v>
      </c>
    </row>
    <row r="7" spans="1:5" ht="12" customHeight="1">
      <c r="A7" s="81"/>
      <c r="B7" s="81"/>
      <c r="C7" s="81"/>
      <c r="D7" s="82" t="s">
        <v>48</v>
      </c>
      <c r="E7" s="82" t="s">
        <v>49</v>
      </c>
    </row>
    <row r="8" spans="1:5" ht="12" customHeight="1">
      <c r="A8" s="83" t="s">
        <v>50</v>
      </c>
      <c r="B8" s="84">
        <v>18165</v>
      </c>
      <c r="C8" s="85">
        <v>157395.88</v>
      </c>
      <c r="D8" s="83" t="s">
        <v>51</v>
      </c>
      <c r="E8" s="83" t="s">
        <v>52</v>
      </c>
    </row>
    <row r="9" spans="1:5" ht="12" customHeight="1">
      <c r="A9" s="83" t="s">
        <v>53</v>
      </c>
      <c r="B9" s="84">
        <v>23957</v>
      </c>
      <c r="C9" s="85">
        <v>400000</v>
      </c>
      <c r="D9" s="83" t="s">
        <v>54</v>
      </c>
      <c r="E9" s="83" t="s">
        <v>55</v>
      </c>
    </row>
    <row r="10" spans="1:5" ht="12" customHeight="1">
      <c r="A10" s="83" t="s">
        <v>56</v>
      </c>
      <c r="B10" s="84">
        <v>29920</v>
      </c>
      <c r="C10" s="85">
        <v>86862</v>
      </c>
      <c r="D10" s="83" t="s">
        <v>57</v>
      </c>
      <c r="E10" s="83" t="s">
        <v>58</v>
      </c>
    </row>
    <row r="11" spans="1:5" ht="12" customHeight="1">
      <c r="A11" s="83" t="s">
        <v>59</v>
      </c>
      <c r="B11" s="84">
        <v>83870</v>
      </c>
      <c r="C11" s="85">
        <v>80454.19</v>
      </c>
      <c r="D11" s="83" t="s">
        <v>60</v>
      </c>
      <c r="E11" s="83" t="s">
        <v>61</v>
      </c>
    </row>
    <row r="12" spans="1:5" ht="12" customHeight="1">
      <c r="A12" s="83" t="s">
        <v>62</v>
      </c>
      <c r="B12" s="84">
        <v>39976</v>
      </c>
      <c r="C12" s="85">
        <v>490093.14</v>
      </c>
      <c r="D12" s="83" t="s">
        <v>63</v>
      </c>
      <c r="E12" s="83" t="s">
        <v>64</v>
      </c>
    </row>
    <row r="13" spans="1:5" ht="12" customHeight="1">
      <c r="A13" s="83" t="s">
        <v>65</v>
      </c>
      <c r="B13" s="84">
        <v>87278</v>
      </c>
      <c r="C13" s="85">
        <v>58587.199999999997</v>
      </c>
      <c r="D13" s="83" t="s">
        <v>66</v>
      </c>
      <c r="E13" s="83" t="s">
        <v>67</v>
      </c>
    </row>
    <row r="14" spans="1:5" ht="12" customHeight="1">
      <c r="A14" s="83" t="s">
        <v>68</v>
      </c>
      <c r="B14" s="84">
        <v>60818</v>
      </c>
      <c r="C14" s="85">
        <v>78157.22</v>
      </c>
      <c r="D14" s="83" t="s">
        <v>69</v>
      </c>
      <c r="E14" s="83" t="s">
        <v>70</v>
      </c>
    </row>
    <row r="15" spans="1:5" ht="12" customHeight="1">
      <c r="A15" s="83" t="s">
        <v>71</v>
      </c>
      <c r="B15" s="84">
        <v>58844</v>
      </c>
      <c r="C15" s="85">
        <v>96795</v>
      </c>
      <c r="D15" s="83" t="s">
        <v>72</v>
      </c>
      <c r="E15" s="83" t="s">
        <v>58</v>
      </c>
    </row>
    <row r="16" spans="1:5" ht="9" customHeight="1">
      <c r="A16" s="86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152C-501E-47BA-867A-67EAFB1ADEA7}">
  <sheetPr codeName="Sheet4">
    <pageSetUpPr fitToPage="1"/>
  </sheetPr>
  <dimension ref="A1:R61"/>
  <sheetViews>
    <sheetView zoomScaleNormal="100" workbookViewId="0">
      <selection activeCell="H24" sqref="H24"/>
    </sheetView>
  </sheetViews>
  <sheetFormatPr defaultColWidth="9.140625" defaultRowHeight="12.75"/>
  <cols>
    <col min="1" max="1" width="9.28515625" style="113" customWidth="1"/>
    <col min="2" max="2" width="9.28515625" style="109" customWidth="1"/>
    <col min="3" max="3" width="35" style="109" customWidth="1"/>
    <col min="4" max="4" width="8.28515625" style="109" customWidth="1"/>
    <col min="5" max="5" width="9.28515625" style="114" customWidth="1"/>
    <col min="6" max="17" width="8.140625" style="109" customWidth="1"/>
    <col min="18" max="18" width="29" style="109" customWidth="1"/>
    <col min="19" max="19" width="28" style="109" customWidth="1"/>
    <col min="20" max="20" width="14.85546875" style="109" customWidth="1"/>
    <col min="21" max="16384" width="9.140625" style="109"/>
  </cols>
  <sheetData>
    <row r="1" spans="1:18">
      <c r="A1" s="107" t="s">
        <v>1</v>
      </c>
      <c r="B1" s="107"/>
      <c r="C1" s="107"/>
      <c r="D1" s="107"/>
      <c r="E1" s="107"/>
      <c r="F1" s="107"/>
      <c r="G1" s="108"/>
      <c r="H1" s="108"/>
      <c r="I1" s="108"/>
      <c r="J1" s="108"/>
      <c r="K1" s="108"/>
      <c r="L1" s="108"/>
      <c r="M1" s="108"/>
      <c r="N1" s="108"/>
      <c r="R1" s="110"/>
    </row>
    <row r="2" spans="1:18">
      <c r="A2" s="111" t="s">
        <v>151</v>
      </c>
      <c r="B2" s="111"/>
      <c r="C2" s="111"/>
      <c r="D2" s="111"/>
      <c r="E2" s="111"/>
      <c r="F2" s="111"/>
      <c r="G2" s="108"/>
      <c r="H2" s="108"/>
      <c r="I2" s="108"/>
      <c r="J2" s="108"/>
      <c r="K2" s="108"/>
      <c r="L2" s="108"/>
      <c r="M2" s="108"/>
      <c r="N2" s="108"/>
    </row>
    <row r="3" spans="1:18">
      <c r="A3" s="112" t="s">
        <v>101</v>
      </c>
      <c r="B3" s="112"/>
      <c r="C3" s="112"/>
      <c r="D3" s="112"/>
      <c r="E3" s="112"/>
      <c r="F3" s="112"/>
    </row>
    <row r="4" spans="1:18">
      <c r="C4" s="113"/>
    </row>
    <row r="5" spans="1:18">
      <c r="C5" s="108" t="s">
        <v>102</v>
      </c>
      <c r="E5" s="115">
        <v>91</v>
      </c>
    </row>
    <row r="6" spans="1:18">
      <c r="C6" s="108" t="s">
        <v>103</v>
      </c>
      <c r="E6" s="115">
        <v>1</v>
      </c>
    </row>
    <row r="7" spans="1:18">
      <c r="C7" s="108" t="s">
        <v>104</v>
      </c>
      <c r="E7" s="116">
        <v>0</v>
      </c>
    </row>
    <row r="8" spans="1:18" ht="13.5" thickBot="1">
      <c r="A8" s="117"/>
      <c r="B8" s="118"/>
      <c r="C8" s="119"/>
      <c r="D8" s="120" t="s">
        <v>105</v>
      </c>
      <c r="E8" s="121">
        <f>E5+E6-E7</f>
        <v>92</v>
      </c>
      <c r="F8" s="120"/>
    </row>
    <row r="9" spans="1:18">
      <c r="A9" s="122" t="s">
        <v>106</v>
      </c>
      <c r="B9" s="122"/>
      <c r="C9" s="122"/>
      <c r="D9" s="122"/>
      <c r="E9" s="122"/>
      <c r="F9" s="122"/>
    </row>
    <row r="10" spans="1:18" ht="38.25">
      <c r="A10" s="123" t="s">
        <v>107</v>
      </c>
      <c r="C10" s="108"/>
      <c r="D10" s="108"/>
      <c r="E10" s="124"/>
      <c r="F10" s="108"/>
    </row>
    <row r="11" spans="1:18">
      <c r="A11" s="125" t="s">
        <v>108</v>
      </c>
      <c r="B11" s="125"/>
      <c r="C11" s="125"/>
      <c r="D11" s="125"/>
      <c r="E11" s="125"/>
      <c r="F11" s="125"/>
      <c r="G11" s="126"/>
      <c r="H11" s="126"/>
      <c r="J11" s="108"/>
      <c r="K11" s="108"/>
      <c r="L11" s="108"/>
      <c r="M11" s="108"/>
      <c r="N11" s="108"/>
      <c r="O11" s="108"/>
      <c r="P11" s="108"/>
    </row>
    <row r="12" spans="1:18">
      <c r="A12" s="127">
        <v>201</v>
      </c>
      <c r="B12" s="108" t="s">
        <v>109</v>
      </c>
      <c r="E12" s="115">
        <v>3</v>
      </c>
      <c r="J12" s="128"/>
      <c r="K12" s="128"/>
      <c r="L12" s="128"/>
      <c r="M12" s="128"/>
      <c r="N12" s="128"/>
      <c r="O12" s="128"/>
      <c r="P12" s="128"/>
    </row>
    <row r="13" spans="1:18">
      <c r="A13" s="129">
        <v>50</v>
      </c>
      <c r="B13" s="108" t="s">
        <v>110</v>
      </c>
      <c r="E13" s="115">
        <v>1</v>
      </c>
      <c r="I13" s="128"/>
      <c r="J13" s="128"/>
      <c r="K13" s="128"/>
      <c r="L13" s="128"/>
      <c r="M13" s="128"/>
      <c r="N13" s="128"/>
      <c r="O13" s="128"/>
      <c r="P13" s="128"/>
    </row>
    <row r="14" spans="1:18">
      <c r="A14" s="127">
        <v>925</v>
      </c>
      <c r="B14" s="108" t="s">
        <v>111</v>
      </c>
      <c r="D14" s="130"/>
      <c r="E14" s="115">
        <v>2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18">
      <c r="A15" s="127">
        <v>922</v>
      </c>
      <c r="B15" s="108" t="s">
        <v>112</v>
      </c>
      <c r="D15" s="131"/>
      <c r="E15" s="115">
        <v>3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8">
      <c r="A16" s="127">
        <v>901</v>
      </c>
      <c r="B16" s="108" t="s">
        <v>113</v>
      </c>
      <c r="D16" s="130"/>
      <c r="E16" s="115">
        <v>4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1:15">
      <c r="A17" s="129">
        <v>30</v>
      </c>
      <c r="B17" s="108" t="s">
        <v>114</v>
      </c>
      <c r="D17" s="130"/>
      <c r="E17" s="115">
        <v>2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1:15">
      <c r="A18" s="129">
        <v>92</v>
      </c>
      <c r="B18" s="108" t="s">
        <v>115</v>
      </c>
      <c r="D18" s="130"/>
      <c r="E18" s="115">
        <v>3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1:15">
      <c r="A19" s="127">
        <v>924</v>
      </c>
      <c r="B19" s="108" t="s">
        <v>116</v>
      </c>
      <c r="D19" s="131"/>
      <c r="E19" s="115">
        <v>2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5">
      <c r="A20" s="127">
        <v>923</v>
      </c>
      <c r="B20" s="108" t="s">
        <v>117</v>
      </c>
      <c r="D20" s="131"/>
      <c r="E20" s="115">
        <v>1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1:15">
      <c r="A21" s="129">
        <v>14</v>
      </c>
      <c r="B21" s="108" t="s">
        <v>118</v>
      </c>
      <c r="D21" s="130"/>
      <c r="E21" s="115">
        <v>1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>
      <c r="A22" s="129">
        <v>5</v>
      </c>
      <c r="B22" s="108" t="s">
        <v>119</v>
      </c>
      <c r="D22" s="130"/>
      <c r="E22" s="115">
        <v>4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5">
      <c r="D23" s="131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1:15">
      <c r="B24" s="132" t="s">
        <v>120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15">
      <c r="A25" s="129">
        <v>11</v>
      </c>
      <c r="B25" s="108" t="s">
        <v>121</v>
      </c>
      <c r="C25" s="108"/>
      <c r="E25" s="115">
        <v>2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1:15">
      <c r="A26" s="129">
        <v>12</v>
      </c>
      <c r="B26" s="108" t="s">
        <v>122</v>
      </c>
      <c r="E26" s="115">
        <v>2</v>
      </c>
    </row>
    <row r="27" spans="1:15">
      <c r="A27" s="129">
        <v>94</v>
      </c>
      <c r="B27" s="108" t="s">
        <v>123</v>
      </c>
      <c r="E27" s="115">
        <v>1</v>
      </c>
    </row>
    <row r="28" spans="1:15">
      <c r="B28" s="108" t="s">
        <v>124</v>
      </c>
      <c r="E28" s="115">
        <v>1</v>
      </c>
    </row>
    <row r="29" spans="1:15">
      <c r="A29" s="129">
        <v>1</v>
      </c>
      <c r="B29" s="108" t="s">
        <v>125</v>
      </c>
      <c r="E29" s="115">
        <v>1</v>
      </c>
    </row>
    <row r="30" spans="1:15">
      <c r="B30" s="108" t="s">
        <v>126</v>
      </c>
      <c r="E30" s="115">
        <v>1</v>
      </c>
    </row>
    <row r="32" spans="1:15">
      <c r="B32" s="132" t="s">
        <v>127</v>
      </c>
      <c r="C32" s="132"/>
      <c r="D32" s="132"/>
      <c r="E32" s="133"/>
      <c r="F32" s="132"/>
      <c r="G32" s="132"/>
      <c r="H32" s="132"/>
      <c r="I32" s="132"/>
    </row>
    <row r="33" spans="1:13">
      <c r="A33" s="127">
        <v>799</v>
      </c>
      <c r="B33" s="108" t="s">
        <v>128</v>
      </c>
      <c r="C33" s="108"/>
      <c r="D33" s="108"/>
      <c r="E33" s="115">
        <v>21</v>
      </c>
      <c r="F33" s="108"/>
      <c r="G33" s="108"/>
      <c r="H33" s="108"/>
      <c r="I33" s="108"/>
    </row>
    <row r="34" spans="1:13">
      <c r="A34" s="129">
        <v>89</v>
      </c>
      <c r="B34" s="108" t="s">
        <v>129</v>
      </c>
      <c r="C34" s="108"/>
      <c r="D34" s="108"/>
      <c r="E34" s="115">
        <v>10</v>
      </c>
      <c r="F34" s="108"/>
      <c r="G34" s="108"/>
      <c r="H34" s="108"/>
      <c r="I34" s="108"/>
    </row>
    <row r="35" spans="1:13">
      <c r="A35" s="127">
        <v>955</v>
      </c>
      <c r="B35" s="108" t="s">
        <v>130</v>
      </c>
      <c r="C35" s="108"/>
      <c r="D35" s="108"/>
      <c r="E35" s="115">
        <v>1</v>
      </c>
      <c r="F35" s="108"/>
      <c r="G35" s="108"/>
      <c r="H35" s="108"/>
      <c r="I35" s="108"/>
    </row>
    <row r="37" spans="1:13">
      <c r="B37" s="132" t="s">
        <v>131</v>
      </c>
    </row>
    <row r="38" spans="1:13">
      <c r="B38" s="108" t="s">
        <v>132</v>
      </c>
      <c r="E38" s="115">
        <v>5</v>
      </c>
    </row>
    <row r="39" spans="1:13">
      <c r="A39" s="127">
        <v>304</v>
      </c>
      <c r="B39" s="108" t="s">
        <v>133</v>
      </c>
      <c r="C39" s="130"/>
      <c r="E39" s="115">
        <v>0</v>
      </c>
    </row>
    <row r="40" spans="1:13">
      <c r="A40" s="127">
        <v>303</v>
      </c>
      <c r="B40" s="108" t="s">
        <v>134</v>
      </c>
      <c r="C40" s="130"/>
      <c r="E40" s="115">
        <v>0</v>
      </c>
    </row>
    <row r="41" spans="1:13">
      <c r="A41" s="127">
        <v>302</v>
      </c>
      <c r="B41" s="108" t="s">
        <v>135</v>
      </c>
      <c r="C41" s="130"/>
      <c r="E41" s="115">
        <v>1</v>
      </c>
    </row>
    <row r="42" spans="1:13">
      <c r="A42" s="127">
        <v>307</v>
      </c>
      <c r="B42" s="108" t="s">
        <v>136</v>
      </c>
      <c r="C42" s="132"/>
      <c r="D42" s="132"/>
      <c r="E42" s="115">
        <v>1</v>
      </c>
      <c r="F42" s="132"/>
      <c r="G42" s="132"/>
      <c r="H42" s="132"/>
      <c r="I42" s="132"/>
      <c r="J42" s="132"/>
      <c r="K42" s="132"/>
      <c r="L42" s="132"/>
      <c r="M42" s="132"/>
    </row>
    <row r="43" spans="1:13">
      <c r="A43" s="127"/>
      <c r="B43" s="108" t="s">
        <v>137</v>
      </c>
      <c r="C43" s="132"/>
      <c r="D43" s="132"/>
      <c r="E43" s="115">
        <v>0</v>
      </c>
      <c r="F43" s="132"/>
      <c r="G43" s="132"/>
      <c r="H43" s="132"/>
      <c r="I43" s="132"/>
      <c r="J43" s="132"/>
      <c r="K43" s="132"/>
      <c r="L43" s="132"/>
      <c r="M43" s="132"/>
    </row>
    <row r="44" spans="1:13">
      <c r="C44" s="108"/>
      <c r="D44" s="108"/>
      <c r="E44" s="124"/>
      <c r="F44" s="108"/>
      <c r="G44" s="108"/>
      <c r="H44" s="108"/>
      <c r="I44" s="108"/>
      <c r="J44" s="108"/>
      <c r="K44" s="108"/>
      <c r="L44" s="108"/>
      <c r="M44" s="108"/>
    </row>
    <row r="45" spans="1:13">
      <c r="B45" s="132" t="s">
        <v>138</v>
      </c>
      <c r="C45" s="132"/>
      <c r="D45" s="132"/>
      <c r="E45" s="133"/>
      <c r="F45" s="132"/>
      <c r="G45" s="132"/>
    </row>
    <row r="46" spans="1:13">
      <c r="A46" s="134">
        <v>950</v>
      </c>
      <c r="B46" s="108" t="s">
        <v>139</v>
      </c>
      <c r="C46" s="108"/>
      <c r="D46" s="108"/>
      <c r="E46" s="124">
        <v>0</v>
      </c>
      <c r="F46" s="108"/>
      <c r="G46" s="108"/>
    </row>
    <row r="48" spans="1:13">
      <c r="B48" s="132" t="s">
        <v>140</v>
      </c>
      <c r="C48" s="132"/>
      <c r="D48" s="132"/>
      <c r="E48" s="133"/>
      <c r="F48" s="132"/>
      <c r="G48" s="132"/>
      <c r="H48" s="132"/>
      <c r="I48" s="132"/>
      <c r="J48" s="132"/>
      <c r="K48" s="132"/>
    </row>
    <row r="49" spans="1:11">
      <c r="A49" s="127">
        <v>131</v>
      </c>
      <c r="B49" s="108" t="s">
        <v>141</v>
      </c>
      <c r="C49" s="108"/>
      <c r="D49" s="108"/>
      <c r="E49" s="115">
        <v>2</v>
      </c>
      <c r="F49" s="108"/>
      <c r="G49" s="108"/>
      <c r="H49" s="108"/>
      <c r="I49" s="108"/>
      <c r="J49" s="108"/>
      <c r="K49" s="108"/>
    </row>
    <row r="50" spans="1:11">
      <c r="A50" s="127">
        <v>132</v>
      </c>
      <c r="B50" s="108" t="s">
        <v>142</v>
      </c>
      <c r="C50" s="108"/>
      <c r="D50" s="108"/>
      <c r="E50" s="115">
        <v>2</v>
      </c>
      <c r="F50" s="108"/>
      <c r="G50" s="108"/>
      <c r="H50" s="108"/>
      <c r="I50" s="108"/>
      <c r="J50" s="108"/>
      <c r="K50" s="108"/>
    </row>
    <row r="51" spans="1:11">
      <c r="A51" s="127">
        <v>970</v>
      </c>
      <c r="B51" s="108" t="s">
        <v>143</v>
      </c>
      <c r="C51" s="108"/>
      <c r="D51" s="108"/>
      <c r="E51" s="115">
        <v>2</v>
      </c>
      <c r="F51" s="108"/>
      <c r="G51" s="108"/>
      <c r="H51" s="108"/>
      <c r="I51" s="108"/>
      <c r="J51" s="108"/>
      <c r="K51" s="108"/>
    </row>
    <row r="52" spans="1:11">
      <c r="B52" s="108" t="s">
        <v>144</v>
      </c>
      <c r="C52" s="108"/>
      <c r="D52" s="108"/>
      <c r="E52" s="115">
        <v>2</v>
      </c>
      <c r="F52" s="108"/>
      <c r="G52" s="108"/>
      <c r="H52" s="108"/>
      <c r="I52" s="108"/>
      <c r="J52" s="108"/>
      <c r="K52" s="108"/>
    </row>
    <row r="53" spans="1:11">
      <c r="A53" s="127">
        <v>111</v>
      </c>
      <c r="B53" s="108" t="s">
        <v>145</v>
      </c>
      <c r="C53" s="108"/>
      <c r="D53" s="108"/>
      <c r="E53" s="115">
        <v>2</v>
      </c>
      <c r="F53" s="108"/>
      <c r="G53" s="108"/>
      <c r="H53" s="108"/>
      <c r="I53" s="108"/>
      <c r="J53" s="108"/>
      <c r="K53" s="108"/>
    </row>
    <row r="54" spans="1:11">
      <c r="A54" s="127">
        <v>501</v>
      </c>
      <c r="B54" s="108" t="s">
        <v>146</v>
      </c>
      <c r="C54" s="108"/>
      <c r="D54" s="108"/>
      <c r="E54" s="115">
        <v>4</v>
      </c>
      <c r="F54" s="108"/>
      <c r="G54" s="108"/>
      <c r="H54" s="108"/>
      <c r="I54" s="108"/>
      <c r="J54" s="108"/>
      <c r="K54" s="108"/>
    </row>
    <row r="56" spans="1:11">
      <c r="B56" s="132" t="s">
        <v>147</v>
      </c>
    </row>
    <row r="57" spans="1:11">
      <c r="A57" s="129">
        <v>93</v>
      </c>
      <c r="B57" s="108" t="s">
        <v>148</v>
      </c>
      <c r="E57" s="115">
        <v>3</v>
      </c>
    </row>
    <row r="58" spans="1:11">
      <c r="A58" s="127">
        <v>954</v>
      </c>
      <c r="B58" s="108" t="s">
        <v>149</v>
      </c>
      <c r="E58" s="115">
        <v>2</v>
      </c>
    </row>
    <row r="59" spans="1:11">
      <c r="A59" s="129">
        <v>91</v>
      </c>
      <c r="B59" s="108" t="s">
        <v>150</v>
      </c>
      <c r="E59" s="115">
        <v>0</v>
      </c>
    </row>
    <row r="60" spans="1:11" ht="13.5" thickBot="1">
      <c r="D60" s="132" t="s">
        <v>105</v>
      </c>
      <c r="E60" s="135">
        <f>SUM(E12:E59)</f>
        <v>92</v>
      </c>
    </row>
    <row r="61" spans="1:11" ht="13.5" thickTop="1"/>
  </sheetData>
  <mergeCells count="5">
    <mergeCell ref="A1:F1"/>
    <mergeCell ref="A2:F2"/>
    <mergeCell ref="A3:F3"/>
    <mergeCell ref="A9:F9"/>
    <mergeCell ref="A11:F11"/>
  </mergeCells>
  <pageMargins left="0.7" right="0.7" top="0.75" bottom="0.75" header="0.3" footer="0.3"/>
  <pageSetup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678A8-8F24-4F90-8012-1C37A62FF526}">
  <sheetPr codeName="Sheet5"/>
  <dimension ref="A1:C25"/>
  <sheetViews>
    <sheetView workbookViewId="0"/>
  </sheetViews>
  <sheetFormatPr defaultRowHeight="12.75"/>
  <cols>
    <col min="1" max="1" width="72" style="72" customWidth="1"/>
    <col min="2" max="2" width="9.85546875" style="72" customWidth="1"/>
    <col min="3" max="3" width="16" style="72" customWidth="1"/>
    <col min="4" max="16384" width="9.140625" style="72"/>
  </cols>
  <sheetData>
    <row r="1" spans="1:3" ht="15" customHeight="1">
      <c r="A1" s="87" t="s">
        <v>74</v>
      </c>
      <c r="B1" s="88"/>
      <c r="C1" s="88"/>
    </row>
    <row r="2" spans="1:3" ht="15.95" customHeight="1">
      <c r="A2" s="89" t="s">
        <v>75</v>
      </c>
      <c r="B2" s="88"/>
      <c r="C2" s="88"/>
    </row>
    <row r="3" spans="1:3" ht="18" customHeight="1">
      <c r="A3" s="90" t="s">
        <v>76</v>
      </c>
      <c r="B3" s="90"/>
      <c r="C3" s="90"/>
    </row>
    <row r="4" spans="1:3" ht="12.95" customHeight="1">
      <c r="A4" s="91" t="s">
        <v>77</v>
      </c>
      <c r="B4" s="91"/>
      <c r="C4" s="91"/>
    </row>
    <row r="5" spans="1:3" ht="24" customHeight="1">
      <c r="A5" s="92" t="s">
        <v>78</v>
      </c>
      <c r="B5" s="93" t="s">
        <v>79</v>
      </c>
      <c r="C5" s="94"/>
    </row>
    <row r="6" spans="1:3" ht="12.95" customHeight="1">
      <c r="A6" s="95"/>
      <c r="B6" s="96" t="s">
        <v>80</v>
      </c>
      <c r="C6" s="97" t="s">
        <v>81</v>
      </c>
    </row>
    <row r="7" spans="1:3" ht="14.1" customHeight="1">
      <c r="A7" s="98" t="s">
        <v>82</v>
      </c>
      <c r="B7" s="99">
        <v>83</v>
      </c>
      <c r="C7" s="100">
        <v>8076.53</v>
      </c>
    </row>
    <row r="8" spans="1:3" ht="14.1" customHeight="1">
      <c r="A8" s="98" t="s">
        <v>83</v>
      </c>
      <c r="B8" s="99">
        <v>32</v>
      </c>
      <c r="C8" s="100">
        <v>4869</v>
      </c>
    </row>
    <row r="9" spans="1:3" ht="14.1" customHeight="1">
      <c r="A9" s="98" t="s">
        <v>84</v>
      </c>
      <c r="B9" s="99">
        <v>40</v>
      </c>
      <c r="C9" s="100">
        <v>3052.93</v>
      </c>
    </row>
    <row r="10" spans="1:3" ht="14.1" customHeight="1">
      <c r="A10" s="98" t="s">
        <v>85</v>
      </c>
      <c r="B10" s="99">
        <v>8</v>
      </c>
      <c r="C10" s="100">
        <v>2238</v>
      </c>
    </row>
    <row r="11" spans="1:3" ht="14.1" customHeight="1">
      <c r="A11" s="98" t="s">
        <v>86</v>
      </c>
      <c r="B11" s="99">
        <v>11</v>
      </c>
      <c r="C11" s="100">
        <v>7021.61</v>
      </c>
    </row>
    <row r="12" spans="1:3" ht="14.1" customHeight="1">
      <c r="A12" s="98" t="s">
        <v>87</v>
      </c>
      <c r="B12" s="99">
        <v>16</v>
      </c>
      <c r="C12" s="100">
        <v>8398.7800000000007</v>
      </c>
    </row>
    <row r="13" spans="1:3" ht="14.1" customHeight="1">
      <c r="A13" s="98" t="s">
        <v>88</v>
      </c>
      <c r="B13" s="99">
        <v>9</v>
      </c>
      <c r="C13" s="100">
        <v>2980</v>
      </c>
    </row>
    <row r="14" spans="1:3" ht="14.1" customHeight="1">
      <c r="A14" s="98" t="s">
        <v>89</v>
      </c>
      <c r="B14" s="99">
        <v>71</v>
      </c>
      <c r="C14" s="100">
        <v>7510.34</v>
      </c>
    </row>
    <row r="15" spans="1:3" ht="14.1" customHeight="1">
      <c r="A15" s="98" t="s">
        <v>90</v>
      </c>
      <c r="B15" s="99">
        <v>1</v>
      </c>
      <c r="C15" s="100">
        <v>7689</v>
      </c>
    </row>
    <row r="16" spans="1:3" ht="14.1" customHeight="1">
      <c r="A16" s="98" t="s">
        <v>91</v>
      </c>
      <c r="B16" s="99">
        <v>7</v>
      </c>
      <c r="C16" s="100">
        <v>2985</v>
      </c>
    </row>
    <row r="17" spans="1:3" ht="14.1" customHeight="1">
      <c r="A17" s="98" t="s">
        <v>92</v>
      </c>
      <c r="B17" s="99">
        <v>5</v>
      </c>
      <c r="C17" s="100">
        <v>2838.99</v>
      </c>
    </row>
    <row r="18" spans="1:3" ht="14.1" customHeight="1">
      <c r="A18" s="98" t="s">
        <v>93</v>
      </c>
      <c r="B18" s="99">
        <v>3</v>
      </c>
      <c r="C18" s="100">
        <v>2363.12</v>
      </c>
    </row>
    <row r="19" spans="1:3" ht="14.1" customHeight="1">
      <c r="A19" s="98" t="s">
        <v>94</v>
      </c>
      <c r="B19" s="99">
        <v>3</v>
      </c>
      <c r="C19" s="100">
        <v>2170</v>
      </c>
    </row>
    <row r="20" spans="1:3" ht="14.1" customHeight="1">
      <c r="A20" s="98" t="s">
        <v>95</v>
      </c>
      <c r="B20" s="99">
        <v>1</v>
      </c>
      <c r="C20" s="100">
        <v>8000</v>
      </c>
    </row>
    <row r="21" spans="1:3" ht="14.1" customHeight="1">
      <c r="A21" s="98" t="s">
        <v>96</v>
      </c>
      <c r="B21" s="99">
        <v>2</v>
      </c>
      <c r="C21" s="100">
        <v>2119.46</v>
      </c>
    </row>
    <row r="22" spans="1:3" ht="14.1" customHeight="1">
      <c r="A22" s="98" t="s">
        <v>97</v>
      </c>
      <c r="B22" s="99">
        <v>9</v>
      </c>
      <c r="C22" s="100">
        <v>2410.8000000000002</v>
      </c>
    </row>
    <row r="23" spans="1:3" ht="14.1" customHeight="1">
      <c r="A23" s="101" t="s">
        <v>98</v>
      </c>
      <c r="B23" s="102">
        <v>301</v>
      </c>
      <c r="C23" s="103">
        <v>74723.56</v>
      </c>
    </row>
    <row r="24" spans="1:3" ht="14.1" customHeight="1">
      <c r="A24" s="101" t="s">
        <v>99</v>
      </c>
      <c r="B24" s="102">
        <v>360</v>
      </c>
      <c r="C24" s="103">
        <v>51714.5</v>
      </c>
    </row>
    <row r="25" spans="1:3" ht="14.1" customHeight="1">
      <c r="A25" s="104" t="s">
        <v>100</v>
      </c>
      <c r="B25" s="105">
        <v>661</v>
      </c>
      <c r="C25" s="106">
        <v>126438.06</v>
      </c>
    </row>
  </sheetData>
  <mergeCells count="4">
    <mergeCell ref="A3:C3"/>
    <mergeCell ref="A4:C4"/>
    <mergeCell ref="A5:A6"/>
    <mergeCell ref="B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A64D-EAC0-41A1-B2DB-216A33E14F8D}">
  <sheetPr codeName="Sheet6">
    <outlinePr summaryBelow="0" summaryRight="0"/>
    <pageSetUpPr autoPageBreaks="0"/>
  </sheetPr>
  <dimension ref="A1:V1312"/>
  <sheetViews>
    <sheetView showGridLines="0" showOutlineSymbols="0" workbookViewId="0">
      <selection activeCell="Y33" sqref="Y33"/>
    </sheetView>
  </sheetViews>
  <sheetFormatPr defaultRowHeight="12.75" customHeight="1"/>
  <cols>
    <col min="1" max="4" width="1.140625" style="136" customWidth="1"/>
    <col min="5" max="5" width="2.28515625" style="136" customWidth="1"/>
    <col min="6" max="6" width="1.140625" style="136" customWidth="1"/>
    <col min="7" max="7" width="2.28515625" style="136" customWidth="1"/>
    <col min="8" max="8" width="1.140625" style="136" customWidth="1"/>
    <col min="9" max="9" width="2.28515625" style="136" customWidth="1"/>
    <col min="10" max="10" width="3" style="136" customWidth="1"/>
    <col min="11" max="11" width="21.5703125" style="136" customWidth="1"/>
    <col min="12" max="12" width="1.7109375" style="136" customWidth="1"/>
    <col min="13" max="13" width="4.5703125" style="136" customWidth="1"/>
    <col min="14" max="14" width="5.42578125" style="136" customWidth="1"/>
    <col min="15" max="15" width="8.28515625" style="136" customWidth="1"/>
    <col min="16" max="16" width="2.28515625" style="136" customWidth="1"/>
    <col min="17" max="17" width="1.140625" style="136" customWidth="1"/>
    <col min="18" max="18" width="24" style="136" customWidth="1"/>
    <col min="19" max="19" width="3.5703125" style="136" customWidth="1"/>
    <col min="20" max="20" width="1" style="136" customWidth="1"/>
    <col min="21" max="21" width="11.42578125" style="136" customWidth="1"/>
    <col min="22" max="22" width="1.140625" style="136" customWidth="1"/>
    <col min="23" max="256" width="6.85546875" style="136" customWidth="1"/>
    <col min="257" max="260" width="1.140625" style="136" customWidth="1"/>
    <col min="261" max="261" width="2.28515625" style="136" customWidth="1"/>
    <col min="262" max="262" width="1.140625" style="136" customWidth="1"/>
    <col min="263" max="263" width="2.28515625" style="136" customWidth="1"/>
    <col min="264" max="264" width="1.140625" style="136" customWidth="1"/>
    <col min="265" max="265" width="2.28515625" style="136" customWidth="1"/>
    <col min="266" max="266" width="3" style="136" customWidth="1"/>
    <col min="267" max="267" width="21.5703125" style="136" customWidth="1"/>
    <col min="268" max="268" width="1.7109375" style="136" customWidth="1"/>
    <col min="269" max="269" width="4.5703125" style="136" customWidth="1"/>
    <col min="270" max="270" width="5.42578125" style="136" customWidth="1"/>
    <col min="271" max="271" width="8.28515625" style="136" customWidth="1"/>
    <col min="272" max="272" width="2.28515625" style="136" customWidth="1"/>
    <col min="273" max="273" width="1.140625" style="136" customWidth="1"/>
    <col min="274" max="274" width="24" style="136" customWidth="1"/>
    <col min="275" max="275" width="3.5703125" style="136" customWidth="1"/>
    <col min="276" max="276" width="1" style="136" customWidth="1"/>
    <col min="277" max="277" width="11.42578125" style="136" customWidth="1"/>
    <col min="278" max="278" width="1.140625" style="136" customWidth="1"/>
    <col min="279" max="512" width="6.85546875" style="136" customWidth="1"/>
    <col min="513" max="516" width="1.140625" style="136" customWidth="1"/>
    <col min="517" max="517" width="2.28515625" style="136" customWidth="1"/>
    <col min="518" max="518" width="1.140625" style="136" customWidth="1"/>
    <col min="519" max="519" width="2.28515625" style="136" customWidth="1"/>
    <col min="520" max="520" width="1.140625" style="136" customWidth="1"/>
    <col min="521" max="521" width="2.28515625" style="136" customWidth="1"/>
    <col min="522" max="522" width="3" style="136" customWidth="1"/>
    <col min="523" max="523" width="21.5703125" style="136" customWidth="1"/>
    <col min="524" max="524" width="1.7109375" style="136" customWidth="1"/>
    <col min="525" max="525" width="4.5703125" style="136" customWidth="1"/>
    <col min="526" max="526" width="5.42578125" style="136" customWidth="1"/>
    <col min="527" max="527" width="8.28515625" style="136" customWidth="1"/>
    <col min="528" max="528" width="2.28515625" style="136" customWidth="1"/>
    <col min="529" max="529" width="1.140625" style="136" customWidth="1"/>
    <col min="530" max="530" width="24" style="136" customWidth="1"/>
    <col min="531" max="531" width="3.5703125" style="136" customWidth="1"/>
    <col min="532" max="532" width="1" style="136" customWidth="1"/>
    <col min="533" max="533" width="11.42578125" style="136" customWidth="1"/>
    <col min="534" max="534" width="1.140625" style="136" customWidth="1"/>
    <col min="535" max="768" width="6.85546875" style="136" customWidth="1"/>
    <col min="769" max="772" width="1.140625" style="136" customWidth="1"/>
    <col min="773" max="773" width="2.28515625" style="136" customWidth="1"/>
    <col min="774" max="774" width="1.140625" style="136" customWidth="1"/>
    <col min="775" max="775" width="2.28515625" style="136" customWidth="1"/>
    <col min="776" max="776" width="1.140625" style="136" customWidth="1"/>
    <col min="777" max="777" width="2.28515625" style="136" customWidth="1"/>
    <col min="778" max="778" width="3" style="136" customWidth="1"/>
    <col min="779" max="779" width="21.5703125" style="136" customWidth="1"/>
    <col min="780" max="780" width="1.7109375" style="136" customWidth="1"/>
    <col min="781" max="781" width="4.5703125" style="136" customWidth="1"/>
    <col min="782" max="782" width="5.42578125" style="136" customWidth="1"/>
    <col min="783" max="783" width="8.28515625" style="136" customWidth="1"/>
    <col min="784" max="784" width="2.28515625" style="136" customWidth="1"/>
    <col min="785" max="785" width="1.140625" style="136" customWidth="1"/>
    <col min="786" max="786" width="24" style="136" customWidth="1"/>
    <col min="787" max="787" width="3.5703125" style="136" customWidth="1"/>
    <col min="788" max="788" width="1" style="136" customWidth="1"/>
    <col min="789" max="789" width="11.42578125" style="136" customWidth="1"/>
    <col min="790" max="790" width="1.140625" style="136" customWidth="1"/>
    <col min="791" max="1024" width="6.85546875" style="136" customWidth="1"/>
    <col min="1025" max="1028" width="1.140625" style="136" customWidth="1"/>
    <col min="1029" max="1029" width="2.28515625" style="136" customWidth="1"/>
    <col min="1030" max="1030" width="1.140625" style="136" customWidth="1"/>
    <col min="1031" max="1031" width="2.28515625" style="136" customWidth="1"/>
    <col min="1032" max="1032" width="1.140625" style="136" customWidth="1"/>
    <col min="1033" max="1033" width="2.28515625" style="136" customWidth="1"/>
    <col min="1034" max="1034" width="3" style="136" customWidth="1"/>
    <col min="1035" max="1035" width="21.5703125" style="136" customWidth="1"/>
    <col min="1036" max="1036" width="1.7109375" style="136" customWidth="1"/>
    <col min="1037" max="1037" width="4.5703125" style="136" customWidth="1"/>
    <col min="1038" max="1038" width="5.42578125" style="136" customWidth="1"/>
    <col min="1039" max="1039" width="8.28515625" style="136" customWidth="1"/>
    <col min="1040" max="1040" width="2.28515625" style="136" customWidth="1"/>
    <col min="1041" max="1041" width="1.140625" style="136" customWidth="1"/>
    <col min="1042" max="1042" width="24" style="136" customWidth="1"/>
    <col min="1043" max="1043" width="3.5703125" style="136" customWidth="1"/>
    <col min="1044" max="1044" width="1" style="136" customWidth="1"/>
    <col min="1045" max="1045" width="11.42578125" style="136" customWidth="1"/>
    <col min="1046" max="1046" width="1.140625" style="136" customWidth="1"/>
    <col min="1047" max="1280" width="6.85546875" style="136" customWidth="1"/>
    <col min="1281" max="1284" width="1.140625" style="136" customWidth="1"/>
    <col min="1285" max="1285" width="2.28515625" style="136" customWidth="1"/>
    <col min="1286" max="1286" width="1.140625" style="136" customWidth="1"/>
    <col min="1287" max="1287" width="2.28515625" style="136" customWidth="1"/>
    <col min="1288" max="1288" width="1.140625" style="136" customWidth="1"/>
    <col min="1289" max="1289" width="2.28515625" style="136" customWidth="1"/>
    <col min="1290" max="1290" width="3" style="136" customWidth="1"/>
    <col min="1291" max="1291" width="21.5703125" style="136" customWidth="1"/>
    <col min="1292" max="1292" width="1.7109375" style="136" customWidth="1"/>
    <col min="1293" max="1293" width="4.5703125" style="136" customWidth="1"/>
    <col min="1294" max="1294" width="5.42578125" style="136" customWidth="1"/>
    <col min="1295" max="1295" width="8.28515625" style="136" customWidth="1"/>
    <col min="1296" max="1296" width="2.28515625" style="136" customWidth="1"/>
    <col min="1297" max="1297" width="1.140625" style="136" customWidth="1"/>
    <col min="1298" max="1298" width="24" style="136" customWidth="1"/>
    <col min="1299" max="1299" width="3.5703125" style="136" customWidth="1"/>
    <col min="1300" max="1300" width="1" style="136" customWidth="1"/>
    <col min="1301" max="1301" width="11.42578125" style="136" customWidth="1"/>
    <col min="1302" max="1302" width="1.140625" style="136" customWidth="1"/>
    <col min="1303" max="1536" width="6.85546875" style="136" customWidth="1"/>
    <col min="1537" max="1540" width="1.140625" style="136" customWidth="1"/>
    <col min="1541" max="1541" width="2.28515625" style="136" customWidth="1"/>
    <col min="1542" max="1542" width="1.140625" style="136" customWidth="1"/>
    <col min="1543" max="1543" width="2.28515625" style="136" customWidth="1"/>
    <col min="1544" max="1544" width="1.140625" style="136" customWidth="1"/>
    <col min="1545" max="1545" width="2.28515625" style="136" customWidth="1"/>
    <col min="1546" max="1546" width="3" style="136" customWidth="1"/>
    <col min="1547" max="1547" width="21.5703125" style="136" customWidth="1"/>
    <col min="1548" max="1548" width="1.7109375" style="136" customWidth="1"/>
    <col min="1549" max="1549" width="4.5703125" style="136" customWidth="1"/>
    <col min="1550" max="1550" width="5.42578125" style="136" customWidth="1"/>
    <col min="1551" max="1551" width="8.28515625" style="136" customWidth="1"/>
    <col min="1552" max="1552" width="2.28515625" style="136" customWidth="1"/>
    <col min="1553" max="1553" width="1.140625" style="136" customWidth="1"/>
    <col min="1554" max="1554" width="24" style="136" customWidth="1"/>
    <col min="1555" max="1555" width="3.5703125" style="136" customWidth="1"/>
    <col min="1556" max="1556" width="1" style="136" customWidth="1"/>
    <col min="1557" max="1557" width="11.42578125" style="136" customWidth="1"/>
    <col min="1558" max="1558" width="1.140625" style="136" customWidth="1"/>
    <col min="1559" max="1792" width="6.85546875" style="136" customWidth="1"/>
    <col min="1793" max="1796" width="1.140625" style="136" customWidth="1"/>
    <col min="1797" max="1797" width="2.28515625" style="136" customWidth="1"/>
    <col min="1798" max="1798" width="1.140625" style="136" customWidth="1"/>
    <col min="1799" max="1799" width="2.28515625" style="136" customWidth="1"/>
    <col min="1800" max="1800" width="1.140625" style="136" customWidth="1"/>
    <col min="1801" max="1801" width="2.28515625" style="136" customWidth="1"/>
    <col min="1802" max="1802" width="3" style="136" customWidth="1"/>
    <col min="1803" max="1803" width="21.5703125" style="136" customWidth="1"/>
    <col min="1804" max="1804" width="1.7109375" style="136" customWidth="1"/>
    <col min="1805" max="1805" width="4.5703125" style="136" customWidth="1"/>
    <col min="1806" max="1806" width="5.42578125" style="136" customWidth="1"/>
    <col min="1807" max="1807" width="8.28515625" style="136" customWidth="1"/>
    <col min="1808" max="1808" width="2.28515625" style="136" customWidth="1"/>
    <col min="1809" max="1809" width="1.140625" style="136" customWidth="1"/>
    <col min="1810" max="1810" width="24" style="136" customWidth="1"/>
    <col min="1811" max="1811" width="3.5703125" style="136" customWidth="1"/>
    <col min="1812" max="1812" width="1" style="136" customWidth="1"/>
    <col min="1813" max="1813" width="11.42578125" style="136" customWidth="1"/>
    <col min="1814" max="1814" width="1.140625" style="136" customWidth="1"/>
    <col min="1815" max="2048" width="6.85546875" style="136" customWidth="1"/>
    <col min="2049" max="2052" width="1.140625" style="136" customWidth="1"/>
    <col min="2053" max="2053" width="2.28515625" style="136" customWidth="1"/>
    <col min="2054" max="2054" width="1.140625" style="136" customWidth="1"/>
    <col min="2055" max="2055" width="2.28515625" style="136" customWidth="1"/>
    <col min="2056" max="2056" width="1.140625" style="136" customWidth="1"/>
    <col min="2057" max="2057" width="2.28515625" style="136" customWidth="1"/>
    <col min="2058" max="2058" width="3" style="136" customWidth="1"/>
    <col min="2059" max="2059" width="21.5703125" style="136" customWidth="1"/>
    <col min="2060" max="2060" width="1.7109375" style="136" customWidth="1"/>
    <col min="2061" max="2061" width="4.5703125" style="136" customWidth="1"/>
    <col min="2062" max="2062" width="5.42578125" style="136" customWidth="1"/>
    <col min="2063" max="2063" width="8.28515625" style="136" customWidth="1"/>
    <col min="2064" max="2064" width="2.28515625" style="136" customWidth="1"/>
    <col min="2065" max="2065" width="1.140625" style="136" customWidth="1"/>
    <col min="2066" max="2066" width="24" style="136" customWidth="1"/>
    <col min="2067" max="2067" width="3.5703125" style="136" customWidth="1"/>
    <col min="2068" max="2068" width="1" style="136" customWidth="1"/>
    <col min="2069" max="2069" width="11.42578125" style="136" customWidth="1"/>
    <col min="2070" max="2070" width="1.140625" style="136" customWidth="1"/>
    <col min="2071" max="2304" width="6.85546875" style="136" customWidth="1"/>
    <col min="2305" max="2308" width="1.140625" style="136" customWidth="1"/>
    <col min="2309" max="2309" width="2.28515625" style="136" customWidth="1"/>
    <col min="2310" max="2310" width="1.140625" style="136" customWidth="1"/>
    <col min="2311" max="2311" width="2.28515625" style="136" customWidth="1"/>
    <col min="2312" max="2312" width="1.140625" style="136" customWidth="1"/>
    <col min="2313" max="2313" width="2.28515625" style="136" customWidth="1"/>
    <col min="2314" max="2314" width="3" style="136" customWidth="1"/>
    <col min="2315" max="2315" width="21.5703125" style="136" customWidth="1"/>
    <col min="2316" max="2316" width="1.7109375" style="136" customWidth="1"/>
    <col min="2317" max="2317" width="4.5703125" style="136" customWidth="1"/>
    <col min="2318" max="2318" width="5.42578125" style="136" customWidth="1"/>
    <col min="2319" max="2319" width="8.28515625" style="136" customWidth="1"/>
    <col min="2320" max="2320" width="2.28515625" style="136" customWidth="1"/>
    <col min="2321" max="2321" width="1.140625" style="136" customWidth="1"/>
    <col min="2322" max="2322" width="24" style="136" customWidth="1"/>
    <col min="2323" max="2323" width="3.5703125" style="136" customWidth="1"/>
    <col min="2324" max="2324" width="1" style="136" customWidth="1"/>
    <col min="2325" max="2325" width="11.42578125" style="136" customWidth="1"/>
    <col min="2326" max="2326" width="1.140625" style="136" customWidth="1"/>
    <col min="2327" max="2560" width="6.85546875" style="136" customWidth="1"/>
    <col min="2561" max="2564" width="1.140625" style="136" customWidth="1"/>
    <col min="2565" max="2565" width="2.28515625" style="136" customWidth="1"/>
    <col min="2566" max="2566" width="1.140625" style="136" customWidth="1"/>
    <col min="2567" max="2567" width="2.28515625" style="136" customWidth="1"/>
    <col min="2568" max="2568" width="1.140625" style="136" customWidth="1"/>
    <col min="2569" max="2569" width="2.28515625" style="136" customWidth="1"/>
    <col min="2570" max="2570" width="3" style="136" customWidth="1"/>
    <col min="2571" max="2571" width="21.5703125" style="136" customWidth="1"/>
    <col min="2572" max="2572" width="1.7109375" style="136" customWidth="1"/>
    <col min="2573" max="2573" width="4.5703125" style="136" customWidth="1"/>
    <col min="2574" max="2574" width="5.42578125" style="136" customWidth="1"/>
    <col min="2575" max="2575" width="8.28515625" style="136" customWidth="1"/>
    <col min="2576" max="2576" width="2.28515625" style="136" customWidth="1"/>
    <col min="2577" max="2577" width="1.140625" style="136" customWidth="1"/>
    <col min="2578" max="2578" width="24" style="136" customWidth="1"/>
    <col min="2579" max="2579" width="3.5703125" style="136" customWidth="1"/>
    <col min="2580" max="2580" width="1" style="136" customWidth="1"/>
    <col min="2581" max="2581" width="11.42578125" style="136" customWidth="1"/>
    <col min="2582" max="2582" width="1.140625" style="136" customWidth="1"/>
    <col min="2583" max="2816" width="6.85546875" style="136" customWidth="1"/>
    <col min="2817" max="2820" width="1.140625" style="136" customWidth="1"/>
    <col min="2821" max="2821" width="2.28515625" style="136" customWidth="1"/>
    <col min="2822" max="2822" width="1.140625" style="136" customWidth="1"/>
    <col min="2823" max="2823" width="2.28515625" style="136" customWidth="1"/>
    <col min="2824" max="2824" width="1.140625" style="136" customWidth="1"/>
    <col min="2825" max="2825" width="2.28515625" style="136" customWidth="1"/>
    <col min="2826" max="2826" width="3" style="136" customWidth="1"/>
    <col min="2827" max="2827" width="21.5703125" style="136" customWidth="1"/>
    <col min="2828" max="2828" width="1.7109375" style="136" customWidth="1"/>
    <col min="2829" max="2829" width="4.5703125" style="136" customWidth="1"/>
    <col min="2830" max="2830" width="5.42578125" style="136" customWidth="1"/>
    <col min="2831" max="2831" width="8.28515625" style="136" customWidth="1"/>
    <col min="2832" max="2832" width="2.28515625" style="136" customWidth="1"/>
    <col min="2833" max="2833" width="1.140625" style="136" customWidth="1"/>
    <col min="2834" max="2834" width="24" style="136" customWidth="1"/>
    <col min="2835" max="2835" width="3.5703125" style="136" customWidth="1"/>
    <col min="2836" max="2836" width="1" style="136" customWidth="1"/>
    <col min="2837" max="2837" width="11.42578125" style="136" customWidth="1"/>
    <col min="2838" max="2838" width="1.140625" style="136" customWidth="1"/>
    <col min="2839" max="3072" width="6.85546875" style="136" customWidth="1"/>
    <col min="3073" max="3076" width="1.140625" style="136" customWidth="1"/>
    <col min="3077" max="3077" width="2.28515625" style="136" customWidth="1"/>
    <col min="3078" max="3078" width="1.140625" style="136" customWidth="1"/>
    <col min="3079" max="3079" width="2.28515625" style="136" customWidth="1"/>
    <col min="3080" max="3080" width="1.140625" style="136" customWidth="1"/>
    <col min="3081" max="3081" width="2.28515625" style="136" customWidth="1"/>
    <col min="3082" max="3082" width="3" style="136" customWidth="1"/>
    <col min="3083" max="3083" width="21.5703125" style="136" customWidth="1"/>
    <col min="3084" max="3084" width="1.7109375" style="136" customWidth="1"/>
    <col min="3085" max="3085" width="4.5703125" style="136" customWidth="1"/>
    <col min="3086" max="3086" width="5.42578125" style="136" customWidth="1"/>
    <col min="3087" max="3087" width="8.28515625" style="136" customWidth="1"/>
    <col min="3088" max="3088" width="2.28515625" style="136" customWidth="1"/>
    <col min="3089" max="3089" width="1.140625" style="136" customWidth="1"/>
    <col min="3090" max="3090" width="24" style="136" customWidth="1"/>
    <col min="3091" max="3091" width="3.5703125" style="136" customWidth="1"/>
    <col min="3092" max="3092" width="1" style="136" customWidth="1"/>
    <col min="3093" max="3093" width="11.42578125" style="136" customWidth="1"/>
    <col min="3094" max="3094" width="1.140625" style="136" customWidth="1"/>
    <col min="3095" max="3328" width="6.85546875" style="136" customWidth="1"/>
    <col min="3329" max="3332" width="1.140625" style="136" customWidth="1"/>
    <col min="3333" max="3333" width="2.28515625" style="136" customWidth="1"/>
    <col min="3334" max="3334" width="1.140625" style="136" customWidth="1"/>
    <col min="3335" max="3335" width="2.28515625" style="136" customWidth="1"/>
    <col min="3336" max="3336" width="1.140625" style="136" customWidth="1"/>
    <col min="3337" max="3337" width="2.28515625" style="136" customWidth="1"/>
    <col min="3338" max="3338" width="3" style="136" customWidth="1"/>
    <col min="3339" max="3339" width="21.5703125" style="136" customWidth="1"/>
    <col min="3340" max="3340" width="1.7109375" style="136" customWidth="1"/>
    <col min="3341" max="3341" width="4.5703125" style="136" customWidth="1"/>
    <col min="3342" max="3342" width="5.42578125" style="136" customWidth="1"/>
    <col min="3343" max="3343" width="8.28515625" style="136" customWidth="1"/>
    <col min="3344" max="3344" width="2.28515625" style="136" customWidth="1"/>
    <col min="3345" max="3345" width="1.140625" style="136" customWidth="1"/>
    <col min="3346" max="3346" width="24" style="136" customWidth="1"/>
    <col min="3347" max="3347" width="3.5703125" style="136" customWidth="1"/>
    <col min="3348" max="3348" width="1" style="136" customWidth="1"/>
    <col min="3349" max="3349" width="11.42578125" style="136" customWidth="1"/>
    <col min="3350" max="3350" width="1.140625" style="136" customWidth="1"/>
    <col min="3351" max="3584" width="6.85546875" style="136" customWidth="1"/>
    <col min="3585" max="3588" width="1.140625" style="136" customWidth="1"/>
    <col min="3589" max="3589" width="2.28515625" style="136" customWidth="1"/>
    <col min="3590" max="3590" width="1.140625" style="136" customWidth="1"/>
    <col min="3591" max="3591" width="2.28515625" style="136" customWidth="1"/>
    <col min="3592" max="3592" width="1.140625" style="136" customWidth="1"/>
    <col min="3593" max="3593" width="2.28515625" style="136" customWidth="1"/>
    <col min="3594" max="3594" width="3" style="136" customWidth="1"/>
    <col min="3595" max="3595" width="21.5703125" style="136" customWidth="1"/>
    <col min="3596" max="3596" width="1.7109375" style="136" customWidth="1"/>
    <col min="3597" max="3597" width="4.5703125" style="136" customWidth="1"/>
    <col min="3598" max="3598" width="5.42578125" style="136" customWidth="1"/>
    <col min="3599" max="3599" width="8.28515625" style="136" customWidth="1"/>
    <col min="3600" max="3600" width="2.28515625" style="136" customWidth="1"/>
    <col min="3601" max="3601" width="1.140625" style="136" customWidth="1"/>
    <col min="3602" max="3602" width="24" style="136" customWidth="1"/>
    <col min="3603" max="3603" width="3.5703125" style="136" customWidth="1"/>
    <col min="3604" max="3604" width="1" style="136" customWidth="1"/>
    <col min="3605" max="3605" width="11.42578125" style="136" customWidth="1"/>
    <col min="3606" max="3606" width="1.140625" style="136" customWidth="1"/>
    <col min="3607" max="3840" width="6.85546875" style="136" customWidth="1"/>
    <col min="3841" max="3844" width="1.140625" style="136" customWidth="1"/>
    <col min="3845" max="3845" width="2.28515625" style="136" customWidth="1"/>
    <col min="3846" max="3846" width="1.140625" style="136" customWidth="1"/>
    <col min="3847" max="3847" width="2.28515625" style="136" customWidth="1"/>
    <col min="3848" max="3848" width="1.140625" style="136" customWidth="1"/>
    <col min="3849" max="3849" width="2.28515625" style="136" customWidth="1"/>
    <col min="3850" max="3850" width="3" style="136" customWidth="1"/>
    <col min="3851" max="3851" width="21.5703125" style="136" customWidth="1"/>
    <col min="3852" max="3852" width="1.7109375" style="136" customWidth="1"/>
    <col min="3853" max="3853" width="4.5703125" style="136" customWidth="1"/>
    <col min="3854" max="3854" width="5.42578125" style="136" customWidth="1"/>
    <col min="3855" max="3855" width="8.28515625" style="136" customWidth="1"/>
    <col min="3856" max="3856" width="2.28515625" style="136" customWidth="1"/>
    <col min="3857" max="3857" width="1.140625" style="136" customWidth="1"/>
    <col min="3858" max="3858" width="24" style="136" customWidth="1"/>
    <col min="3859" max="3859" width="3.5703125" style="136" customWidth="1"/>
    <col min="3860" max="3860" width="1" style="136" customWidth="1"/>
    <col min="3861" max="3861" width="11.42578125" style="136" customWidth="1"/>
    <col min="3862" max="3862" width="1.140625" style="136" customWidth="1"/>
    <col min="3863" max="4096" width="6.85546875" style="136" customWidth="1"/>
    <col min="4097" max="4100" width="1.140625" style="136" customWidth="1"/>
    <col min="4101" max="4101" width="2.28515625" style="136" customWidth="1"/>
    <col min="4102" max="4102" width="1.140625" style="136" customWidth="1"/>
    <col min="4103" max="4103" width="2.28515625" style="136" customWidth="1"/>
    <col min="4104" max="4104" width="1.140625" style="136" customWidth="1"/>
    <col min="4105" max="4105" width="2.28515625" style="136" customWidth="1"/>
    <col min="4106" max="4106" width="3" style="136" customWidth="1"/>
    <col min="4107" max="4107" width="21.5703125" style="136" customWidth="1"/>
    <col min="4108" max="4108" width="1.7109375" style="136" customWidth="1"/>
    <col min="4109" max="4109" width="4.5703125" style="136" customWidth="1"/>
    <col min="4110" max="4110" width="5.42578125" style="136" customWidth="1"/>
    <col min="4111" max="4111" width="8.28515625" style="136" customWidth="1"/>
    <col min="4112" max="4112" width="2.28515625" style="136" customWidth="1"/>
    <col min="4113" max="4113" width="1.140625" style="136" customWidth="1"/>
    <col min="4114" max="4114" width="24" style="136" customWidth="1"/>
    <col min="4115" max="4115" width="3.5703125" style="136" customWidth="1"/>
    <col min="4116" max="4116" width="1" style="136" customWidth="1"/>
    <col min="4117" max="4117" width="11.42578125" style="136" customWidth="1"/>
    <col min="4118" max="4118" width="1.140625" style="136" customWidth="1"/>
    <col min="4119" max="4352" width="6.85546875" style="136" customWidth="1"/>
    <col min="4353" max="4356" width="1.140625" style="136" customWidth="1"/>
    <col min="4357" max="4357" width="2.28515625" style="136" customWidth="1"/>
    <col min="4358" max="4358" width="1.140625" style="136" customWidth="1"/>
    <col min="4359" max="4359" width="2.28515625" style="136" customWidth="1"/>
    <col min="4360" max="4360" width="1.140625" style="136" customWidth="1"/>
    <col min="4361" max="4361" width="2.28515625" style="136" customWidth="1"/>
    <col min="4362" max="4362" width="3" style="136" customWidth="1"/>
    <col min="4363" max="4363" width="21.5703125" style="136" customWidth="1"/>
    <col min="4364" max="4364" width="1.7109375" style="136" customWidth="1"/>
    <col min="4365" max="4365" width="4.5703125" style="136" customWidth="1"/>
    <col min="4366" max="4366" width="5.42578125" style="136" customWidth="1"/>
    <col min="4367" max="4367" width="8.28515625" style="136" customWidth="1"/>
    <col min="4368" max="4368" width="2.28515625" style="136" customWidth="1"/>
    <col min="4369" max="4369" width="1.140625" style="136" customWidth="1"/>
    <col min="4370" max="4370" width="24" style="136" customWidth="1"/>
    <col min="4371" max="4371" width="3.5703125" style="136" customWidth="1"/>
    <col min="4372" max="4372" width="1" style="136" customWidth="1"/>
    <col min="4373" max="4373" width="11.42578125" style="136" customWidth="1"/>
    <col min="4374" max="4374" width="1.140625" style="136" customWidth="1"/>
    <col min="4375" max="4608" width="6.85546875" style="136" customWidth="1"/>
    <col min="4609" max="4612" width="1.140625" style="136" customWidth="1"/>
    <col min="4613" max="4613" width="2.28515625" style="136" customWidth="1"/>
    <col min="4614" max="4614" width="1.140625" style="136" customWidth="1"/>
    <col min="4615" max="4615" width="2.28515625" style="136" customWidth="1"/>
    <col min="4616" max="4616" width="1.140625" style="136" customWidth="1"/>
    <col min="4617" max="4617" width="2.28515625" style="136" customWidth="1"/>
    <col min="4618" max="4618" width="3" style="136" customWidth="1"/>
    <col min="4619" max="4619" width="21.5703125" style="136" customWidth="1"/>
    <col min="4620" max="4620" width="1.7109375" style="136" customWidth="1"/>
    <col min="4621" max="4621" width="4.5703125" style="136" customWidth="1"/>
    <col min="4622" max="4622" width="5.42578125" style="136" customWidth="1"/>
    <col min="4623" max="4623" width="8.28515625" style="136" customWidth="1"/>
    <col min="4624" max="4624" width="2.28515625" style="136" customWidth="1"/>
    <col min="4625" max="4625" width="1.140625" style="136" customWidth="1"/>
    <col min="4626" max="4626" width="24" style="136" customWidth="1"/>
    <col min="4627" max="4627" width="3.5703125" style="136" customWidth="1"/>
    <col min="4628" max="4628" width="1" style="136" customWidth="1"/>
    <col min="4629" max="4629" width="11.42578125" style="136" customWidth="1"/>
    <col min="4630" max="4630" width="1.140625" style="136" customWidth="1"/>
    <col min="4631" max="4864" width="6.85546875" style="136" customWidth="1"/>
    <col min="4865" max="4868" width="1.140625" style="136" customWidth="1"/>
    <col min="4869" max="4869" width="2.28515625" style="136" customWidth="1"/>
    <col min="4870" max="4870" width="1.140625" style="136" customWidth="1"/>
    <col min="4871" max="4871" width="2.28515625" style="136" customWidth="1"/>
    <col min="4872" max="4872" width="1.140625" style="136" customWidth="1"/>
    <col min="4873" max="4873" width="2.28515625" style="136" customWidth="1"/>
    <col min="4874" max="4874" width="3" style="136" customWidth="1"/>
    <col min="4875" max="4875" width="21.5703125" style="136" customWidth="1"/>
    <col min="4876" max="4876" width="1.7109375" style="136" customWidth="1"/>
    <col min="4877" max="4877" width="4.5703125" style="136" customWidth="1"/>
    <col min="4878" max="4878" width="5.42578125" style="136" customWidth="1"/>
    <col min="4879" max="4879" width="8.28515625" style="136" customWidth="1"/>
    <col min="4880" max="4880" width="2.28515625" style="136" customWidth="1"/>
    <col min="4881" max="4881" width="1.140625" style="136" customWidth="1"/>
    <col min="4882" max="4882" width="24" style="136" customWidth="1"/>
    <col min="4883" max="4883" width="3.5703125" style="136" customWidth="1"/>
    <col min="4884" max="4884" width="1" style="136" customWidth="1"/>
    <col min="4885" max="4885" width="11.42578125" style="136" customWidth="1"/>
    <col min="4886" max="4886" width="1.140625" style="136" customWidth="1"/>
    <col min="4887" max="5120" width="6.85546875" style="136" customWidth="1"/>
    <col min="5121" max="5124" width="1.140625" style="136" customWidth="1"/>
    <col min="5125" max="5125" width="2.28515625" style="136" customWidth="1"/>
    <col min="5126" max="5126" width="1.140625" style="136" customWidth="1"/>
    <col min="5127" max="5127" width="2.28515625" style="136" customWidth="1"/>
    <col min="5128" max="5128" width="1.140625" style="136" customWidth="1"/>
    <col min="5129" max="5129" width="2.28515625" style="136" customWidth="1"/>
    <col min="5130" max="5130" width="3" style="136" customWidth="1"/>
    <col min="5131" max="5131" width="21.5703125" style="136" customWidth="1"/>
    <col min="5132" max="5132" width="1.7109375" style="136" customWidth="1"/>
    <col min="5133" max="5133" width="4.5703125" style="136" customWidth="1"/>
    <col min="5134" max="5134" width="5.42578125" style="136" customWidth="1"/>
    <col min="5135" max="5135" width="8.28515625" style="136" customWidth="1"/>
    <col min="5136" max="5136" width="2.28515625" style="136" customWidth="1"/>
    <col min="5137" max="5137" width="1.140625" style="136" customWidth="1"/>
    <col min="5138" max="5138" width="24" style="136" customWidth="1"/>
    <col min="5139" max="5139" width="3.5703125" style="136" customWidth="1"/>
    <col min="5140" max="5140" width="1" style="136" customWidth="1"/>
    <col min="5141" max="5141" width="11.42578125" style="136" customWidth="1"/>
    <col min="5142" max="5142" width="1.140625" style="136" customWidth="1"/>
    <col min="5143" max="5376" width="6.85546875" style="136" customWidth="1"/>
    <col min="5377" max="5380" width="1.140625" style="136" customWidth="1"/>
    <col min="5381" max="5381" width="2.28515625" style="136" customWidth="1"/>
    <col min="5382" max="5382" width="1.140625" style="136" customWidth="1"/>
    <col min="5383" max="5383" width="2.28515625" style="136" customWidth="1"/>
    <col min="5384" max="5384" width="1.140625" style="136" customWidth="1"/>
    <col min="5385" max="5385" width="2.28515625" style="136" customWidth="1"/>
    <col min="5386" max="5386" width="3" style="136" customWidth="1"/>
    <col min="5387" max="5387" width="21.5703125" style="136" customWidth="1"/>
    <col min="5388" max="5388" width="1.7109375" style="136" customWidth="1"/>
    <col min="5389" max="5389" width="4.5703125" style="136" customWidth="1"/>
    <col min="5390" max="5390" width="5.42578125" style="136" customWidth="1"/>
    <col min="5391" max="5391" width="8.28515625" style="136" customWidth="1"/>
    <col min="5392" max="5392" width="2.28515625" style="136" customWidth="1"/>
    <col min="5393" max="5393" width="1.140625" style="136" customWidth="1"/>
    <col min="5394" max="5394" width="24" style="136" customWidth="1"/>
    <col min="5395" max="5395" width="3.5703125" style="136" customWidth="1"/>
    <col min="5396" max="5396" width="1" style="136" customWidth="1"/>
    <col min="5397" max="5397" width="11.42578125" style="136" customWidth="1"/>
    <col min="5398" max="5398" width="1.140625" style="136" customWidth="1"/>
    <col min="5399" max="5632" width="6.85546875" style="136" customWidth="1"/>
    <col min="5633" max="5636" width="1.140625" style="136" customWidth="1"/>
    <col min="5637" max="5637" width="2.28515625" style="136" customWidth="1"/>
    <col min="5638" max="5638" width="1.140625" style="136" customWidth="1"/>
    <col min="5639" max="5639" width="2.28515625" style="136" customWidth="1"/>
    <col min="5640" max="5640" width="1.140625" style="136" customWidth="1"/>
    <col min="5641" max="5641" width="2.28515625" style="136" customWidth="1"/>
    <col min="5642" max="5642" width="3" style="136" customWidth="1"/>
    <col min="5643" max="5643" width="21.5703125" style="136" customWidth="1"/>
    <col min="5644" max="5644" width="1.7109375" style="136" customWidth="1"/>
    <col min="5645" max="5645" width="4.5703125" style="136" customWidth="1"/>
    <col min="5646" max="5646" width="5.42578125" style="136" customWidth="1"/>
    <col min="5647" max="5647" width="8.28515625" style="136" customWidth="1"/>
    <col min="5648" max="5648" width="2.28515625" style="136" customWidth="1"/>
    <col min="5649" max="5649" width="1.140625" style="136" customWidth="1"/>
    <col min="5650" max="5650" width="24" style="136" customWidth="1"/>
    <col min="5651" max="5651" width="3.5703125" style="136" customWidth="1"/>
    <col min="5652" max="5652" width="1" style="136" customWidth="1"/>
    <col min="5653" max="5653" width="11.42578125" style="136" customWidth="1"/>
    <col min="5654" max="5654" width="1.140625" style="136" customWidth="1"/>
    <col min="5655" max="5888" width="6.85546875" style="136" customWidth="1"/>
    <col min="5889" max="5892" width="1.140625" style="136" customWidth="1"/>
    <col min="5893" max="5893" width="2.28515625" style="136" customWidth="1"/>
    <col min="5894" max="5894" width="1.140625" style="136" customWidth="1"/>
    <col min="5895" max="5895" width="2.28515625" style="136" customWidth="1"/>
    <col min="5896" max="5896" width="1.140625" style="136" customWidth="1"/>
    <col min="5897" max="5897" width="2.28515625" style="136" customWidth="1"/>
    <col min="5898" max="5898" width="3" style="136" customWidth="1"/>
    <col min="5899" max="5899" width="21.5703125" style="136" customWidth="1"/>
    <col min="5900" max="5900" width="1.7109375" style="136" customWidth="1"/>
    <col min="5901" max="5901" width="4.5703125" style="136" customWidth="1"/>
    <col min="5902" max="5902" width="5.42578125" style="136" customWidth="1"/>
    <col min="5903" max="5903" width="8.28515625" style="136" customWidth="1"/>
    <col min="5904" max="5904" width="2.28515625" style="136" customWidth="1"/>
    <col min="5905" max="5905" width="1.140625" style="136" customWidth="1"/>
    <col min="5906" max="5906" width="24" style="136" customWidth="1"/>
    <col min="5907" max="5907" width="3.5703125" style="136" customWidth="1"/>
    <col min="5908" max="5908" width="1" style="136" customWidth="1"/>
    <col min="5909" max="5909" width="11.42578125" style="136" customWidth="1"/>
    <col min="5910" max="5910" width="1.140625" style="136" customWidth="1"/>
    <col min="5911" max="6144" width="6.85546875" style="136" customWidth="1"/>
    <col min="6145" max="6148" width="1.140625" style="136" customWidth="1"/>
    <col min="6149" max="6149" width="2.28515625" style="136" customWidth="1"/>
    <col min="6150" max="6150" width="1.140625" style="136" customWidth="1"/>
    <col min="6151" max="6151" width="2.28515625" style="136" customWidth="1"/>
    <col min="6152" max="6152" width="1.140625" style="136" customWidth="1"/>
    <col min="6153" max="6153" width="2.28515625" style="136" customWidth="1"/>
    <col min="6154" max="6154" width="3" style="136" customWidth="1"/>
    <col min="6155" max="6155" width="21.5703125" style="136" customWidth="1"/>
    <col min="6156" max="6156" width="1.7109375" style="136" customWidth="1"/>
    <col min="6157" max="6157" width="4.5703125" style="136" customWidth="1"/>
    <col min="6158" max="6158" width="5.42578125" style="136" customWidth="1"/>
    <col min="6159" max="6159" width="8.28515625" style="136" customWidth="1"/>
    <col min="6160" max="6160" width="2.28515625" style="136" customWidth="1"/>
    <col min="6161" max="6161" width="1.140625" style="136" customWidth="1"/>
    <col min="6162" max="6162" width="24" style="136" customWidth="1"/>
    <col min="6163" max="6163" width="3.5703125" style="136" customWidth="1"/>
    <col min="6164" max="6164" width="1" style="136" customWidth="1"/>
    <col min="6165" max="6165" width="11.42578125" style="136" customWidth="1"/>
    <col min="6166" max="6166" width="1.140625" style="136" customWidth="1"/>
    <col min="6167" max="6400" width="6.85546875" style="136" customWidth="1"/>
    <col min="6401" max="6404" width="1.140625" style="136" customWidth="1"/>
    <col min="6405" max="6405" width="2.28515625" style="136" customWidth="1"/>
    <col min="6406" max="6406" width="1.140625" style="136" customWidth="1"/>
    <col min="6407" max="6407" width="2.28515625" style="136" customWidth="1"/>
    <col min="6408" max="6408" width="1.140625" style="136" customWidth="1"/>
    <col min="6409" max="6409" width="2.28515625" style="136" customWidth="1"/>
    <col min="6410" max="6410" width="3" style="136" customWidth="1"/>
    <col min="6411" max="6411" width="21.5703125" style="136" customWidth="1"/>
    <col min="6412" max="6412" width="1.7109375" style="136" customWidth="1"/>
    <col min="6413" max="6413" width="4.5703125" style="136" customWidth="1"/>
    <col min="6414" max="6414" width="5.42578125" style="136" customWidth="1"/>
    <col min="6415" max="6415" width="8.28515625" style="136" customWidth="1"/>
    <col min="6416" max="6416" width="2.28515625" style="136" customWidth="1"/>
    <col min="6417" max="6417" width="1.140625" style="136" customWidth="1"/>
    <col min="6418" max="6418" width="24" style="136" customWidth="1"/>
    <col min="6419" max="6419" width="3.5703125" style="136" customWidth="1"/>
    <col min="6420" max="6420" width="1" style="136" customWidth="1"/>
    <col min="6421" max="6421" width="11.42578125" style="136" customWidth="1"/>
    <col min="6422" max="6422" width="1.140625" style="136" customWidth="1"/>
    <col min="6423" max="6656" width="6.85546875" style="136" customWidth="1"/>
    <col min="6657" max="6660" width="1.140625" style="136" customWidth="1"/>
    <col min="6661" max="6661" width="2.28515625" style="136" customWidth="1"/>
    <col min="6662" max="6662" width="1.140625" style="136" customWidth="1"/>
    <col min="6663" max="6663" width="2.28515625" style="136" customWidth="1"/>
    <col min="6664" max="6664" width="1.140625" style="136" customWidth="1"/>
    <col min="6665" max="6665" width="2.28515625" style="136" customWidth="1"/>
    <col min="6666" max="6666" width="3" style="136" customWidth="1"/>
    <col min="6667" max="6667" width="21.5703125" style="136" customWidth="1"/>
    <col min="6668" max="6668" width="1.7109375" style="136" customWidth="1"/>
    <col min="6669" max="6669" width="4.5703125" style="136" customWidth="1"/>
    <col min="6670" max="6670" width="5.42578125" style="136" customWidth="1"/>
    <col min="6671" max="6671" width="8.28515625" style="136" customWidth="1"/>
    <col min="6672" max="6672" width="2.28515625" style="136" customWidth="1"/>
    <col min="6673" max="6673" width="1.140625" style="136" customWidth="1"/>
    <col min="6674" max="6674" width="24" style="136" customWidth="1"/>
    <col min="6675" max="6675" width="3.5703125" style="136" customWidth="1"/>
    <col min="6676" max="6676" width="1" style="136" customWidth="1"/>
    <col min="6677" max="6677" width="11.42578125" style="136" customWidth="1"/>
    <col min="6678" max="6678" width="1.140625" style="136" customWidth="1"/>
    <col min="6679" max="6912" width="6.85546875" style="136" customWidth="1"/>
    <col min="6913" max="6916" width="1.140625" style="136" customWidth="1"/>
    <col min="6917" max="6917" width="2.28515625" style="136" customWidth="1"/>
    <col min="6918" max="6918" width="1.140625" style="136" customWidth="1"/>
    <col min="6919" max="6919" width="2.28515625" style="136" customWidth="1"/>
    <col min="6920" max="6920" width="1.140625" style="136" customWidth="1"/>
    <col min="6921" max="6921" width="2.28515625" style="136" customWidth="1"/>
    <col min="6922" max="6922" width="3" style="136" customWidth="1"/>
    <col min="6923" max="6923" width="21.5703125" style="136" customWidth="1"/>
    <col min="6924" max="6924" width="1.7109375" style="136" customWidth="1"/>
    <col min="6925" max="6925" width="4.5703125" style="136" customWidth="1"/>
    <col min="6926" max="6926" width="5.42578125" style="136" customWidth="1"/>
    <col min="6927" max="6927" width="8.28515625" style="136" customWidth="1"/>
    <col min="6928" max="6928" width="2.28515625" style="136" customWidth="1"/>
    <col min="6929" max="6929" width="1.140625" style="136" customWidth="1"/>
    <col min="6930" max="6930" width="24" style="136" customWidth="1"/>
    <col min="6931" max="6931" width="3.5703125" style="136" customWidth="1"/>
    <col min="6932" max="6932" width="1" style="136" customWidth="1"/>
    <col min="6933" max="6933" width="11.42578125" style="136" customWidth="1"/>
    <col min="6934" max="6934" width="1.140625" style="136" customWidth="1"/>
    <col min="6935" max="7168" width="6.85546875" style="136" customWidth="1"/>
    <col min="7169" max="7172" width="1.140625" style="136" customWidth="1"/>
    <col min="7173" max="7173" width="2.28515625" style="136" customWidth="1"/>
    <col min="7174" max="7174" width="1.140625" style="136" customWidth="1"/>
    <col min="7175" max="7175" width="2.28515625" style="136" customWidth="1"/>
    <col min="7176" max="7176" width="1.140625" style="136" customWidth="1"/>
    <col min="7177" max="7177" width="2.28515625" style="136" customWidth="1"/>
    <col min="7178" max="7178" width="3" style="136" customWidth="1"/>
    <col min="7179" max="7179" width="21.5703125" style="136" customWidth="1"/>
    <col min="7180" max="7180" width="1.7109375" style="136" customWidth="1"/>
    <col min="7181" max="7181" width="4.5703125" style="136" customWidth="1"/>
    <col min="7182" max="7182" width="5.42578125" style="136" customWidth="1"/>
    <col min="7183" max="7183" width="8.28515625" style="136" customWidth="1"/>
    <col min="7184" max="7184" width="2.28515625" style="136" customWidth="1"/>
    <col min="7185" max="7185" width="1.140625" style="136" customWidth="1"/>
    <col min="7186" max="7186" width="24" style="136" customWidth="1"/>
    <col min="7187" max="7187" width="3.5703125" style="136" customWidth="1"/>
    <col min="7188" max="7188" width="1" style="136" customWidth="1"/>
    <col min="7189" max="7189" width="11.42578125" style="136" customWidth="1"/>
    <col min="7190" max="7190" width="1.140625" style="136" customWidth="1"/>
    <col min="7191" max="7424" width="6.85546875" style="136" customWidth="1"/>
    <col min="7425" max="7428" width="1.140625" style="136" customWidth="1"/>
    <col min="7429" max="7429" width="2.28515625" style="136" customWidth="1"/>
    <col min="7430" max="7430" width="1.140625" style="136" customWidth="1"/>
    <col min="7431" max="7431" width="2.28515625" style="136" customWidth="1"/>
    <col min="7432" max="7432" width="1.140625" style="136" customWidth="1"/>
    <col min="7433" max="7433" width="2.28515625" style="136" customWidth="1"/>
    <col min="7434" max="7434" width="3" style="136" customWidth="1"/>
    <col min="7435" max="7435" width="21.5703125" style="136" customWidth="1"/>
    <col min="7436" max="7436" width="1.7109375" style="136" customWidth="1"/>
    <col min="7437" max="7437" width="4.5703125" style="136" customWidth="1"/>
    <col min="7438" max="7438" width="5.42578125" style="136" customWidth="1"/>
    <col min="7439" max="7439" width="8.28515625" style="136" customWidth="1"/>
    <col min="7440" max="7440" width="2.28515625" style="136" customWidth="1"/>
    <col min="7441" max="7441" width="1.140625" style="136" customWidth="1"/>
    <col min="7442" max="7442" width="24" style="136" customWidth="1"/>
    <col min="7443" max="7443" width="3.5703125" style="136" customWidth="1"/>
    <col min="7444" max="7444" width="1" style="136" customWidth="1"/>
    <col min="7445" max="7445" width="11.42578125" style="136" customWidth="1"/>
    <col min="7446" max="7446" width="1.140625" style="136" customWidth="1"/>
    <col min="7447" max="7680" width="6.85546875" style="136" customWidth="1"/>
    <col min="7681" max="7684" width="1.140625" style="136" customWidth="1"/>
    <col min="7685" max="7685" width="2.28515625" style="136" customWidth="1"/>
    <col min="7686" max="7686" width="1.140625" style="136" customWidth="1"/>
    <col min="7687" max="7687" width="2.28515625" style="136" customWidth="1"/>
    <col min="7688" max="7688" width="1.140625" style="136" customWidth="1"/>
    <col min="7689" max="7689" width="2.28515625" style="136" customWidth="1"/>
    <col min="7690" max="7690" width="3" style="136" customWidth="1"/>
    <col min="7691" max="7691" width="21.5703125" style="136" customWidth="1"/>
    <col min="7692" max="7692" width="1.7109375" style="136" customWidth="1"/>
    <col min="7693" max="7693" width="4.5703125" style="136" customWidth="1"/>
    <col min="7694" max="7694" width="5.42578125" style="136" customWidth="1"/>
    <col min="7695" max="7695" width="8.28515625" style="136" customWidth="1"/>
    <col min="7696" max="7696" width="2.28515625" style="136" customWidth="1"/>
    <col min="7697" max="7697" width="1.140625" style="136" customWidth="1"/>
    <col min="7698" max="7698" width="24" style="136" customWidth="1"/>
    <col min="7699" max="7699" width="3.5703125" style="136" customWidth="1"/>
    <col min="7700" max="7700" width="1" style="136" customWidth="1"/>
    <col min="7701" max="7701" width="11.42578125" style="136" customWidth="1"/>
    <col min="7702" max="7702" width="1.140625" style="136" customWidth="1"/>
    <col min="7703" max="7936" width="6.85546875" style="136" customWidth="1"/>
    <col min="7937" max="7940" width="1.140625" style="136" customWidth="1"/>
    <col min="7941" max="7941" width="2.28515625" style="136" customWidth="1"/>
    <col min="7942" max="7942" width="1.140625" style="136" customWidth="1"/>
    <col min="7943" max="7943" width="2.28515625" style="136" customWidth="1"/>
    <col min="7944" max="7944" width="1.140625" style="136" customWidth="1"/>
    <col min="7945" max="7945" width="2.28515625" style="136" customWidth="1"/>
    <col min="7946" max="7946" width="3" style="136" customWidth="1"/>
    <col min="7947" max="7947" width="21.5703125" style="136" customWidth="1"/>
    <col min="7948" max="7948" width="1.7109375" style="136" customWidth="1"/>
    <col min="7949" max="7949" width="4.5703125" style="136" customWidth="1"/>
    <col min="7950" max="7950" width="5.42578125" style="136" customWidth="1"/>
    <col min="7951" max="7951" width="8.28515625" style="136" customWidth="1"/>
    <col min="7952" max="7952" width="2.28515625" style="136" customWidth="1"/>
    <col min="7953" max="7953" width="1.140625" style="136" customWidth="1"/>
    <col min="7954" max="7954" width="24" style="136" customWidth="1"/>
    <col min="7955" max="7955" width="3.5703125" style="136" customWidth="1"/>
    <col min="7956" max="7956" width="1" style="136" customWidth="1"/>
    <col min="7957" max="7957" width="11.42578125" style="136" customWidth="1"/>
    <col min="7958" max="7958" width="1.140625" style="136" customWidth="1"/>
    <col min="7959" max="8192" width="6.85546875" style="136" customWidth="1"/>
    <col min="8193" max="8196" width="1.140625" style="136" customWidth="1"/>
    <col min="8197" max="8197" width="2.28515625" style="136" customWidth="1"/>
    <col min="8198" max="8198" width="1.140625" style="136" customWidth="1"/>
    <col min="8199" max="8199" width="2.28515625" style="136" customWidth="1"/>
    <col min="8200" max="8200" width="1.140625" style="136" customWidth="1"/>
    <col min="8201" max="8201" width="2.28515625" style="136" customWidth="1"/>
    <col min="8202" max="8202" width="3" style="136" customWidth="1"/>
    <col min="8203" max="8203" width="21.5703125" style="136" customWidth="1"/>
    <col min="8204" max="8204" width="1.7109375" style="136" customWidth="1"/>
    <col min="8205" max="8205" width="4.5703125" style="136" customWidth="1"/>
    <col min="8206" max="8206" width="5.42578125" style="136" customWidth="1"/>
    <col min="8207" max="8207" width="8.28515625" style="136" customWidth="1"/>
    <col min="8208" max="8208" width="2.28515625" style="136" customWidth="1"/>
    <col min="8209" max="8209" width="1.140625" style="136" customWidth="1"/>
    <col min="8210" max="8210" width="24" style="136" customWidth="1"/>
    <col min="8211" max="8211" width="3.5703125" style="136" customWidth="1"/>
    <col min="8212" max="8212" width="1" style="136" customWidth="1"/>
    <col min="8213" max="8213" width="11.42578125" style="136" customWidth="1"/>
    <col min="8214" max="8214" width="1.140625" style="136" customWidth="1"/>
    <col min="8215" max="8448" width="6.85546875" style="136" customWidth="1"/>
    <col min="8449" max="8452" width="1.140625" style="136" customWidth="1"/>
    <col min="8453" max="8453" width="2.28515625" style="136" customWidth="1"/>
    <col min="8454" max="8454" width="1.140625" style="136" customWidth="1"/>
    <col min="8455" max="8455" width="2.28515625" style="136" customWidth="1"/>
    <col min="8456" max="8456" width="1.140625" style="136" customWidth="1"/>
    <col min="8457" max="8457" width="2.28515625" style="136" customWidth="1"/>
    <col min="8458" max="8458" width="3" style="136" customWidth="1"/>
    <col min="8459" max="8459" width="21.5703125" style="136" customWidth="1"/>
    <col min="8460" max="8460" width="1.7109375" style="136" customWidth="1"/>
    <col min="8461" max="8461" width="4.5703125" style="136" customWidth="1"/>
    <col min="8462" max="8462" width="5.42578125" style="136" customWidth="1"/>
    <col min="8463" max="8463" width="8.28515625" style="136" customWidth="1"/>
    <col min="8464" max="8464" width="2.28515625" style="136" customWidth="1"/>
    <col min="8465" max="8465" width="1.140625" style="136" customWidth="1"/>
    <col min="8466" max="8466" width="24" style="136" customWidth="1"/>
    <col min="8467" max="8467" width="3.5703125" style="136" customWidth="1"/>
    <col min="8468" max="8468" width="1" style="136" customWidth="1"/>
    <col min="8469" max="8469" width="11.42578125" style="136" customWidth="1"/>
    <col min="8470" max="8470" width="1.140625" style="136" customWidth="1"/>
    <col min="8471" max="8704" width="6.85546875" style="136" customWidth="1"/>
    <col min="8705" max="8708" width="1.140625" style="136" customWidth="1"/>
    <col min="8709" max="8709" width="2.28515625" style="136" customWidth="1"/>
    <col min="8710" max="8710" width="1.140625" style="136" customWidth="1"/>
    <col min="8711" max="8711" width="2.28515625" style="136" customWidth="1"/>
    <col min="8712" max="8712" width="1.140625" style="136" customWidth="1"/>
    <col min="8713" max="8713" width="2.28515625" style="136" customWidth="1"/>
    <col min="8714" max="8714" width="3" style="136" customWidth="1"/>
    <col min="8715" max="8715" width="21.5703125" style="136" customWidth="1"/>
    <col min="8716" max="8716" width="1.7109375" style="136" customWidth="1"/>
    <col min="8717" max="8717" width="4.5703125" style="136" customWidth="1"/>
    <col min="8718" max="8718" width="5.42578125" style="136" customWidth="1"/>
    <col min="8719" max="8719" width="8.28515625" style="136" customWidth="1"/>
    <col min="8720" max="8720" width="2.28515625" style="136" customWidth="1"/>
    <col min="8721" max="8721" width="1.140625" style="136" customWidth="1"/>
    <col min="8722" max="8722" width="24" style="136" customWidth="1"/>
    <col min="8723" max="8723" width="3.5703125" style="136" customWidth="1"/>
    <col min="8724" max="8724" width="1" style="136" customWidth="1"/>
    <col min="8725" max="8725" width="11.42578125" style="136" customWidth="1"/>
    <col min="8726" max="8726" width="1.140625" style="136" customWidth="1"/>
    <col min="8727" max="8960" width="6.85546875" style="136" customWidth="1"/>
    <col min="8961" max="8964" width="1.140625" style="136" customWidth="1"/>
    <col min="8965" max="8965" width="2.28515625" style="136" customWidth="1"/>
    <col min="8966" max="8966" width="1.140625" style="136" customWidth="1"/>
    <col min="8967" max="8967" width="2.28515625" style="136" customWidth="1"/>
    <col min="8968" max="8968" width="1.140625" style="136" customWidth="1"/>
    <col min="8969" max="8969" width="2.28515625" style="136" customWidth="1"/>
    <col min="8970" max="8970" width="3" style="136" customWidth="1"/>
    <col min="8971" max="8971" width="21.5703125" style="136" customWidth="1"/>
    <col min="8972" max="8972" width="1.7109375" style="136" customWidth="1"/>
    <col min="8973" max="8973" width="4.5703125" style="136" customWidth="1"/>
    <col min="8974" max="8974" width="5.42578125" style="136" customWidth="1"/>
    <col min="8975" max="8975" width="8.28515625" style="136" customWidth="1"/>
    <col min="8976" max="8976" width="2.28515625" style="136" customWidth="1"/>
    <col min="8977" max="8977" width="1.140625" style="136" customWidth="1"/>
    <col min="8978" max="8978" width="24" style="136" customWidth="1"/>
    <col min="8979" max="8979" width="3.5703125" style="136" customWidth="1"/>
    <col min="8980" max="8980" width="1" style="136" customWidth="1"/>
    <col min="8981" max="8981" width="11.42578125" style="136" customWidth="1"/>
    <col min="8982" max="8982" width="1.140625" style="136" customWidth="1"/>
    <col min="8983" max="9216" width="6.85546875" style="136" customWidth="1"/>
    <col min="9217" max="9220" width="1.140625" style="136" customWidth="1"/>
    <col min="9221" max="9221" width="2.28515625" style="136" customWidth="1"/>
    <col min="9222" max="9222" width="1.140625" style="136" customWidth="1"/>
    <col min="9223" max="9223" width="2.28515625" style="136" customWidth="1"/>
    <col min="9224" max="9224" width="1.140625" style="136" customWidth="1"/>
    <col min="9225" max="9225" width="2.28515625" style="136" customWidth="1"/>
    <col min="9226" max="9226" width="3" style="136" customWidth="1"/>
    <col min="9227" max="9227" width="21.5703125" style="136" customWidth="1"/>
    <col min="9228" max="9228" width="1.7109375" style="136" customWidth="1"/>
    <col min="9229" max="9229" width="4.5703125" style="136" customWidth="1"/>
    <col min="9230" max="9230" width="5.42578125" style="136" customWidth="1"/>
    <col min="9231" max="9231" width="8.28515625" style="136" customWidth="1"/>
    <col min="9232" max="9232" width="2.28515625" style="136" customWidth="1"/>
    <col min="9233" max="9233" width="1.140625" style="136" customWidth="1"/>
    <col min="9234" max="9234" width="24" style="136" customWidth="1"/>
    <col min="9235" max="9235" width="3.5703125" style="136" customWidth="1"/>
    <col min="9236" max="9236" width="1" style="136" customWidth="1"/>
    <col min="9237" max="9237" width="11.42578125" style="136" customWidth="1"/>
    <col min="9238" max="9238" width="1.140625" style="136" customWidth="1"/>
    <col min="9239" max="9472" width="6.85546875" style="136" customWidth="1"/>
    <col min="9473" max="9476" width="1.140625" style="136" customWidth="1"/>
    <col min="9477" max="9477" width="2.28515625" style="136" customWidth="1"/>
    <col min="9478" max="9478" width="1.140625" style="136" customWidth="1"/>
    <col min="9479" max="9479" width="2.28515625" style="136" customWidth="1"/>
    <col min="9480" max="9480" width="1.140625" style="136" customWidth="1"/>
    <col min="9481" max="9481" width="2.28515625" style="136" customWidth="1"/>
    <col min="9482" max="9482" width="3" style="136" customWidth="1"/>
    <col min="9483" max="9483" width="21.5703125" style="136" customWidth="1"/>
    <col min="9484" max="9484" width="1.7109375" style="136" customWidth="1"/>
    <col min="9485" max="9485" width="4.5703125" style="136" customWidth="1"/>
    <col min="9486" max="9486" width="5.42578125" style="136" customWidth="1"/>
    <col min="9487" max="9487" width="8.28515625" style="136" customWidth="1"/>
    <col min="9488" max="9488" width="2.28515625" style="136" customWidth="1"/>
    <col min="9489" max="9489" width="1.140625" style="136" customWidth="1"/>
    <col min="9490" max="9490" width="24" style="136" customWidth="1"/>
    <col min="9491" max="9491" width="3.5703125" style="136" customWidth="1"/>
    <col min="9492" max="9492" width="1" style="136" customWidth="1"/>
    <col min="9493" max="9493" width="11.42578125" style="136" customWidth="1"/>
    <col min="9494" max="9494" width="1.140625" style="136" customWidth="1"/>
    <col min="9495" max="9728" width="6.85546875" style="136" customWidth="1"/>
    <col min="9729" max="9732" width="1.140625" style="136" customWidth="1"/>
    <col min="9733" max="9733" width="2.28515625" style="136" customWidth="1"/>
    <col min="9734" max="9734" width="1.140625" style="136" customWidth="1"/>
    <col min="9735" max="9735" width="2.28515625" style="136" customWidth="1"/>
    <col min="9736" max="9736" width="1.140625" style="136" customWidth="1"/>
    <col min="9737" max="9737" width="2.28515625" style="136" customWidth="1"/>
    <col min="9738" max="9738" width="3" style="136" customWidth="1"/>
    <col min="9739" max="9739" width="21.5703125" style="136" customWidth="1"/>
    <col min="9740" max="9740" width="1.7109375" style="136" customWidth="1"/>
    <col min="9741" max="9741" width="4.5703125" style="136" customWidth="1"/>
    <col min="9742" max="9742" width="5.42578125" style="136" customWidth="1"/>
    <col min="9743" max="9743" width="8.28515625" style="136" customWidth="1"/>
    <col min="9744" max="9744" width="2.28515625" style="136" customWidth="1"/>
    <col min="9745" max="9745" width="1.140625" style="136" customWidth="1"/>
    <col min="9746" max="9746" width="24" style="136" customWidth="1"/>
    <col min="9747" max="9747" width="3.5703125" style="136" customWidth="1"/>
    <col min="9748" max="9748" width="1" style="136" customWidth="1"/>
    <col min="9749" max="9749" width="11.42578125" style="136" customWidth="1"/>
    <col min="9750" max="9750" width="1.140625" style="136" customWidth="1"/>
    <col min="9751" max="9984" width="6.85546875" style="136" customWidth="1"/>
    <col min="9985" max="9988" width="1.140625" style="136" customWidth="1"/>
    <col min="9989" max="9989" width="2.28515625" style="136" customWidth="1"/>
    <col min="9990" max="9990" width="1.140625" style="136" customWidth="1"/>
    <col min="9991" max="9991" width="2.28515625" style="136" customWidth="1"/>
    <col min="9992" max="9992" width="1.140625" style="136" customWidth="1"/>
    <col min="9993" max="9993" width="2.28515625" style="136" customWidth="1"/>
    <col min="9994" max="9994" width="3" style="136" customWidth="1"/>
    <col min="9995" max="9995" width="21.5703125" style="136" customWidth="1"/>
    <col min="9996" max="9996" width="1.7109375" style="136" customWidth="1"/>
    <col min="9997" max="9997" width="4.5703125" style="136" customWidth="1"/>
    <col min="9998" max="9998" width="5.42578125" style="136" customWidth="1"/>
    <col min="9999" max="9999" width="8.28515625" style="136" customWidth="1"/>
    <col min="10000" max="10000" width="2.28515625" style="136" customWidth="1"/>
    <col min="10001" max="10001" width="1.140625" style="136" customWidth="1"/>
    <col min="10002" max="10002" width="24" style="136" customWidth="1"/>
    <col min="10003" max="10003" width="3.5703125" style="136" customWidth="1"/>
    <col min="10004" max="10004" width="1" style="136" customWidth="1"/>
    <col min="10005" max="10005" width="11.42578125" style="136" customWidth="1"/>
    <col min="10006" max="10006" width="1.140625" style="136" customWidth="1"/>
    <col min="10007" max="10240" width="6.85546875" style="136" customWidth="1"/>
    <col min="10241" max="10244" width="1.140625" style="136" customWidth="1"/>
    <col min="10245" max="10245" width="2.28515625" style="136" customWidth="1"/>
    <col min="10246" max="10246" width="1.140625" style="136" customWidth="1"/>
    <col min="10247" max="10247" width="2.28515625" style="136" customWidth="1"/>
    <col min="10248" max="10248" width="1.140625" style="136" customWidth="1"/>
    <col min="10249" max="10249" width="2.28515625" style="136" customWidth="1"/>
    <col min="10250" max="10250" width="3" style="136" customWidth="1"/>
    <col min="10251" max="10251" width="21.5703125" style="136" customWidth="1"/>
    <col min="10252" max="10252" width="1.7109375" style="136" customWidth="1"/>
    <col min="10253" max="10253" width="4.5703125" style="136" customWidth="1"/>
    <col min="10254" max="10254" width="5.42578125" style="136" customWidth="1"/>
    <col min="10255" max="10255" width="8.28515625" style="136" customWidth="1"/>
    <col min="10256" max="10256" width="2.28515625" style="136" customWidth="1"/>
    <col min="10257" max="10257" width="1.140625" style="136" customWidth="1"/>
    <col min="10258" max="10258" width="24" style="136" customWidth="1"/>
    <col min="10259" max="10259" width="3.5703125" style="136" customWidth="1"/>
    <col min="10260" max="10260" width="1" style="136" customWidth="1"/>
    <col min="10261" max="10261" width="11.42578125" style="136" customWidth="1"/>
    <col min="10262" max="10262" width="1.140625" style="136" customWidth="1"/>
    <col min="10263" max="10496" width="6.85546875" style="136" customWidth="1"/>
    <col min="10497" max="10500" width="1.140625" style="136" customWidth="1"/>
    <col min="10501" max="10501" width="2.28515625" style="136" customWidth="1"/>
    <col min="10502" max="10502" width="1.140625" style="136" customWidth="1"/>
    <col min="10503" max="10503" width="2.28515625" style="136" customWidth="1"/>
    <col min="10504" max="10504" width="1.140625" style="136" customWidth="1"/>
    <col min="10505" max="10505" width="2.28515625" style="136" customWidth="1"/>
    <col min="10506" max="10506" width="3" style="136" customWidth="1"/>
    <col min="10507" max="10507" width="21.5703125" style="136" customWidth="1"/>
    <col min="10508" max="10508" width="1.7109375" style="136" customWidth="1"/>
    <col min="10509" max="10509" width="4.5703125" style="136" customWidth="1"/>
    <col min="10510" max="10510" width="5.42578125" style="136" customWidth="1"/>
    <col min="10511" max="10511" width="8.28515625" style="136" customWidth="1"/>
    <col min="10512" max="10512" width="2.28515625" style="136" customWidth="1"/>
    <col min="10513" max="10513" width="1.140625" style="136" customWidth="1"/>
    <col min="10514" max="10514" width="24" style="136" customWidth="1"/>
    <col min="10515" max="10515" width="3.5703125" style="136" customWidth="1"/>
    <col min="10516" max="10516" width="1" style="136" customWidth="1"/>
    <col min="10517" max="10517" width="11.42578125" style="136" customWidth="1"/>
    <col min="10518" max="10518" width="1.140625" style="136" customWidth="1"/>
    <col min="10519" max="10752" width="6.85546875" style="136" customWidth="1"/>
    <col min="10753" max="10756" width="1.140625" style="136" customWidth="1"/>
    <col min="10757" max="10757" width="2.28515625" style="136" customWidth="1"/>
    <col min="10758" max="10758" width="1.140625" style="136" customWidth="1"/>
    <col min="10759" max="10759" width="2.28515625" style="136" customWidth="1"/>
    <col min="10760" max="10760" width="1.140625" style="136" customWidth="1"/>
    <col min="10761" max="10761" width="2.28515625" style="136" customWidth="1"/>
    <col min="10762" max="10762" width="3" style="136" customWidth="1"/>
    <col min="10763" max="10763" width="21.5703125" style="136" customWidth="1"/>
    <col min="10764" max="10764" width="1.7109375" style="136" customWidth="1"/>
    <col min="10765" max="10765" width="4.5703125" style="136" customWidth="1"/>
    <col min="10766" max="10766" width="5.42578125" style="136" customWidth="1"/>
    <col min="10767" max="10767" width="8.28515625" style="136" customWidth="1"/>
    <col min="10768" max="10768" width="2.28515625" style="136" customWidth="1"/>
    <col min="10769" max="10769" width="1.140625" style="136" customWidth="1"/>
    <col min="10770" max="10770" width="24" style="136" customWidth="1"/>
    <col min="10771" max="10771" width="3.5703125" style="136" customWidth="1"/>
    <col min="10772" max="10772" width="1" style="136" customWidth="1"/>
    <col min="10773" max="10773" width="11.42578125" style="136" customWidth="1"/>
    <col min="10774" max="10774" width="1.140625" style="136" customWidth="1"/>
    <col min="10775" max="11008" width="6.85546875" style="136" customWidth="1"/>
    <col min="11009" max="11012" width="1.140625" style="136" customWidth="1"/>
    <col min="11013" max="11013" width="2.28515625" style="136" customWidth="1"/>
    <col min="11014" max="11014" width="1.140625" style="136" customWidth="1"/>
    <col min="11015" max="11015" width="2.28515625" style="136" customWidth="1"/>
    <col min="11016" max="11016" width="1.140625" style="136" customWidth="1"/>
    <col min="11017" max="11017" width="2.28515625" style="136" customWidth="1"/>
    <col min="11018" max="11018" width="3" style="136" customWidth="1"/>
    <col min="11019" max="11019" width="21.5703125" style="136" customWidth="1"/>
    <col min="11020" max="11020" width="1.7109375" style="136" customWidth="1"/>
    <col min="11021" max="11021" width="4.5703125" style="136" customWidth="1"/>
    <col min="11022" max="11022" width="5.42578125" style="136" customWidth="1"/>
    <col min="11023" max="11023" width="8.28515625" style="136" customWidth="1"/>
    <col min="11024" max="11024" width="2.28515625" style="136" customWidth="1"/>
    <col min="11025" max="11025" width="1.140625" style="136" customWidth="1"/>
    <col min="11026" max="11026" width="24" style="136" customWidth="1"/>
    <col min="11027" max="11027" width="3.5703125" style="136" customWidth="1"/>
    <col min="11028" max="11028" width="1" style="136" customWidth="1"/>
    <col min="11029" max="11029" width="11.42578125" style="136" customWidth="1"/>
    <col min="11030" max="11030" width="1.140625" style="136" customWidth="1"/>
    <col min="11031" max="11264" width="6.85546875" style="136" customWidth="1"/>
    <col min="11265" max="11268" width="1.140625" style="136" customWidth="1"/>
    <col min="11269" max="11269" width="2.28515625" style="136" customWidth="1"/>
    <col min="11270" max="11270" width="1.140625" style="136" customWidth="1"/>
    <col min="11271" max="11271" width="2.28515625" style="136" customWidth="1"/>
    <col min="11272" max="11272" width="1.140625" style="136" customWidth="1"/>
    <col min="11273" max="11273" width="2.28515625" style="136" customWidth="1"/>
    <col min="11274" max="11274" width="3" style="136" customWidth="1"/>
    <col min="11275" max="11275" width="21.5703125" style="136" customWidth="1"/>
    <col min="11276" max="11276" width="1.7109375" style="136" customWidth="1"/>
    <col min="11277" max="11277" width="4.5703125" style="136" customWidth="1"/>
    <col min="11278" max="11278" width="5.42578125" style="136" customWidth="1"/>
    <col min="11279" max="11279" width="8.28515625" style="136" customWidth="1"/>
    <col min="11280" max="11280" width="2.28515625" style="136" customWidth="1"/>
    <col min="11281" max="11281" width="1.140625" style="136" customWidth="1"/>
    <col min="11282" max="11282" width="24" style="136" customWidth="1"/>
    <col min="11283" max="11283" width="3.5703125" style="136" customWidth="1"/>
    <col min="11284" max="11284" width="1" style="136" customWidth="1"/>
    <col min="11285" max="11285" width="11.42578125" style="136" customWidth="1"/>
    <col min="11286" max="11286" width="1.140625" style="136" customWidth="1"/>
    <col min="11287" max="11520" width="6.85546875" style="136" customWidth="1"/>
    <col min="11521" max="11524" width="1.140625" style="136" customWidth="1"/>
    <col min="11525" max="11525" width="2.28515625" style="136" customWidth="1"/>
    <col min="11526" max="11526" width="1.140625" style="136" customWidth="1"/>
    <col min="11527" max="11527" width="2.28515625" style="136" customWidth="1"/>
    <col min="11528" max="11528" width="1.140625" style="136" customWidth="1"/>
    <col min="11529" max="11529" width="2.28515625" style="136" customWidth="1"/>
    <col min="11530" max="11530" width="3" style="136" customWidth="1"/>
    <col min="11531" max="11531" width="21.5703125" style="136" customWidth="1"/>
    <col min="11532" max="11532" width="1.7109375" style="136" customWidth="1"/>
    <col min="11533" max="11533" width="4.5703125" style="136" customWidth="1"/>
    <col min="11534" max="11534" width="5.42578125" style="136" customWidth="1"/>
    <col min="11535" max="11535" width="8.28515625" style="136" customWidth="1"/>
    <col min="11536" max="11536" width="2.28515625" style="136" customWidth="1"/>
    <col min="11537" max="11537" width="1.140625" style="136" customWidth="1"/>
    <col min="11538" max="11538" width="24" style="136" customWidth="1"/>
    <col min="11539" max="11539" width="3.5703125" style="136" customWidth="1"/>
    <col min="11540" max="11540" width="1" style="136" customWidth="1"/>
    <col min="11541" max="11541" width="11.42578125" style="136" customWidth="1"/>
    <col min="11542" max="11542" width="1.140625" style="136" customWidth="1"/>
    <col min="11543" max="11776" width="6.85546875" style="136" customWidth="1"/>
    <col min="11777" max="11780" width="1.140625" style="136" customWidth="1"/>
    <col min="11781" max="11781" width="2.28515625" style="136" customWidth="1"/>
    <col min="11782" max="11782" width="1.140625" style="136" customWidth="1"/>
    <col min="11783" max="11783" width="2.28515625" style="136" customWidth="1"/>
    <col min="11784" max="11784" width="1.140625" style="136" customWidth="1"/>
    <col min="11785" max="11785" width="2.28515625" style="136" customWidth="1"/>
    <col min="11786" max="11786" width="3" style="136" customWidth="1"/>
    <col min="11787" max="11787" width="21.5703125" style="136" customWidth="1"/>
    <col min="11788" max="11788" width="1.7109375" style="136" customWidth="1"/>
    <col min="11789" max="11789" width="4.5703125" style="136" customWidth="1"/>
    <col min="11790" max="11790" width="5.42578125" style="136" customWidth="1"/>
    <col min="11791" max="11791" width="8.28515625" style="136" customWidth="1"/>
    <col min="11792" max="11792" width="2.28515625" style="136" customWidth="1"/>
    <col min="11793" max="11793" width="1.140625" style="136" customWidth="1"/>
    <col min="11794" max="11794" width="24" style="136" customWidth="1"/>
    <col min="11795" max="11795" width="3.5703125" style="136" customWidth="1"/>
    <col min="11796" max="11796" width="1" style="136" customWidth="1"/>
    <col min="11797" max="11797" width="11.42578125" style="136" customWidth="1"/>
    <col min="11798" max="11798" width="1.140625" style="136" customWidth="1"/>
    <col min="11799" max="12032" width="6.85546875" style="136" customWidth="1"/>
    <col min="12033" max="12036" width="1.140625" style="136" customWidth="1"/>
    <col min="12037" max="12037" width="2.28515625" style="136" customWidth="1"/>
    <col min="12038" max="12038" width="1.140625" style="136" customWidth="1"/>
    <col min="12039" max="12039" width="2.28515625" style="136" customWidth="1"/>
    <col min="12040" max="12040" width="1.140625" style="136" customWidth="1"/>
    <col min="12041" max="12041" width="2.28515625" style="136" customWidth="1"/>
    <col min="12042" max="12042" width="3" style="136" customWidth="1"/>
    <col min="12043" max="12043" width="21.5703125" style="136" customWidth="1"/>
    <col min="12044" max="12044" width="1.7109375" style="136" customWidth="1"/>
    <col min="12045" max="12045" width="4.5703125" style="136" customWidth="1"/>
    <col min="12046" max="12046" width="5.42578125" style="136" customWidth="1"/>
    <col min="12047" max="12047" width="8.28515625" style="136" customWidth="1"/>
    <col min="12048" max="12048" width="2.28515625" style="136" customWidth="1"/>
    <col min="12049" max="12049" width="1.140625" style="136" customWidth="1"/>
    <col min="12050" max="12050" width="24" style="136" customWidth="1"/>
    <col min="12051" max="12051" width="3.5703125" style="136" customWidth="1"/>
    <col min="12052" max="12052" width="1" style="136" customWidth="1"/>
    <col min="12053" max="12053" width="11.42578125" style="136" customWidth="1"/>
    <col min="12054" max="12054" width="1.140625" style="136" customWidth="1"/>
    <col min="12055" max="12288" width="6.85546875" style="136" customWidth="1"/>
    <col min="12289" max="12292" width="1.140625" style="136" customWidth="1"/>
    <col min="12293" max="12293" width="2.28515625" style="136" customWidth="1"/>
    <col min="12294" max="12294" width="1.140625" style="136" customWidth="1"/>
    <col min="12295" max="12295" width="2.28515625" style="136" customWidth="1"/>
    <col min="12296" max="12296" width="1.140625" style="136" customWidth="1"/>
    <col min="12297" max="12297" width="2.28515625" style="136" customWidth="1"/>
    <col min="12298" max="12298" width="3" style="136" customWidth="1"/>
    <col min="12299" max="12299" width="21.5703125" style="136" customWidth="1"/>
    <col min="12300" max="12300" width="1.7109375" style="136" customWidth="1"/>
    <col min="12301" max="12301" width="4.5703125" style="136" customWidth="1"/>
    <col min="12302" max="12302" width="5.42578125" style="136" customWidth="1"/>
    <col min="12303" max="12303" width="8.28515625" style="136" customWidth="1"/>
    <col min="12304" max="12304" width="2.28515625" style="136" customWidth="1"/>
    <col min="12305" max="12305" width="1.140625" style="136" customWidth="1"/>
    <col min="12306" max="12306" width="24" style="136" customWidth="1"/>
    <col min="12307" max="12307" width="3.5703125" style="136" customWidth="1"/>
    <col min="12308" max="12308" width="1" style="136" customWidth="1"/>
    <col min="12309" max="12309" width="11.42578125" style="136" customWidth="1"/>
    <col min="12310" max="12310" width="1.140625" style="136" customWidth="1"/>
    <col min="12311" max="12544" width="6.85546875" style="136" customWidth="1"/>
    <col min="12545" max="12548" width="1.140625" style="136" customWidth="1"/>
    <col min="12549" max="12549" width="2.28515625" style="136" customWidth="1"/>
    <col min="12550" max="12550" width="1.140625" style="136" customWidth="1"/>
    <col min="12551" max="12551" width="2.28515625" style="136" customWidth="1"/>
    <col min="12552" max="12552" width="1.140625" style="136" customWidth="1"/>
    <col min="12553" max="12553" width="2.28515625" style="136" customWidth="1"/>
    <col min="12554" max="12554" width="3" style="136" customWidth="1"/>
    <col min="12555" max="12555" width="21.5703125" style="136" customWidth="1"/>
    <col min="12556" max="12556" width="1.7109375" style="136" customWidth="1"/>
    <col min="12557" max="12557" width="4.5703125" style="136" customWidth="1"/>
    <col min="12558" max="12558" width="5.42578125" style="136" customWidth="1"/>
    <col min="12559" max="12559" width="8.28515625" style="136" customWidth="1"/>
    <col min="12560" max="12560" width="2.28515625" style="136" customWidth="1"/>
    <col min="12561" max="12561" width="1.140625" style="136" customWidth="1"/>
    <col min="12562" max="12562" width="24" style="136" customWidth="1"/>
    <col min="12563" max="12563" width="3.5703125" style="136" customWidth="1"/>
    <col min="12564" max="12564" width="1" style="136" customWidth="1"/>
    <col min="12565" max="12565" width="11.42578125" style="136" customWidth="1"/>
    <col min="12566" max="12566" width="1.140625" style="136" customWidth="1"/>
    <col min="12567" max="12800" width="6.85546875" style="136" customWidth="1"/>
    <col min="12801" max="12804" width="1.140625" style="136" customWidth="1"/>
    <col min="12805" max="12805" width="2.28515625" style="136" customWidth="1"/>
    <col min="12806" max="12806" width="1.140625" style="136" customWidth="1"/>
    <col min="12807" max="12807" width="2.28515625" style="136" customWidth="1"/>
    <col min="12808" max="12808" width="1.140625" style="136" customWidth="1"/>
    <col min="12809" max="12809" width="2.28515625" style="136" customWidth="1"/>
    <col min="12810" max="12810" width="3" style="136" customWidth="1"/>
    <col min="12811" max="12811" width="21.5703125" style="136" customWidth="1"/>
    <col min="12812" max="12812" width="1.7109375" style="136" customWidth="1"/>
    <col min="12813" max="12813" width="4.5703125" style="136" customWidth="1"/>
    <col min="12814" max="12814" width="5.42578125" style="136" customWidth="1"/>
    <col min="12815" max="12815" width="8.28515625" style="136" customWidth="1"/>
    <col min="12816" max="12816" width="2.28515625" style="136" customWidth="1"/>
    <col min="12817" max="12817" width="1.140625" style="136" customWidth="1"/>
    <col min="12818" max="12818" width="24" style="136" customWidth="1"/>
    <col min="12819" max="12819" width="3.5703125" style="136" customWidth="1"/>
    <col min="12820" max="12820" width="1" style="136" customWidth="1"/>
    <col min="12821" max="12821" width="11.42578125" style="136" customWidth="1"/>
    <col min="12822" max="12822" width="1.140625" style="136" customWidth="1"/>
    <col min="12823" max="13056" width="6.85546875" style="136" customWidth="1"/>
    <col min="13057" max="13060" width="1.140625" style="136" customWidth="1"/>
    <col min="13061" max="13061" width="2.28515625" style="136" customWidth="1"/>
    <col min="13062" max="13062" width="1.140625" style="136" customWidth="1"/>
    <col min="13063" max="13063" width="2.28515625" style="136" customWidth="1"/>
    <col min="13064" max="13064" width="1.140625" style="136" customWidth="1"/>
    <col min="13065" max="13065" width="2.28515625" style="136" customWidth="1"/>
    <col min="13066" max="13066" width="3" style="136" customWidth="1"/>
    <col min="13067" max="13067" width="21.5703125" style="136" customWidth="1"/>
    <col min="13068" max="13068" width="1.7109375" style="136" customWidth="1"/>
    <col min="13069" max="13069" width="4.5703125" style="136" customWidth="1"/>
    <col min="13070" max="13070" width="5.42578125" style="136" customWidth="1"/>
    <col min="13071" max="13071" width="8.28515625" style="136" customWidth="1"/>
    <col min="13072" max="13072" width="2.28515625" style="136" customWidth="1"/>
    <col min="13073" max="13073" width="1.140625" style="136" customWidth="1"/>
    <col min="13074" max="13074" width="24" style="136" customWidth="1"/>
    <col min="13075" max="13075" width="3.5703125" style="136" customWidth="1"/>
    <col min="13076" max="13076" width="1" style="136" customWidth="1"/>
    <col min="13077" max="13077" width="11.42578125" style="136" customWidth="1"/>
    <col min="13078" max="13078" width="1.140625" style="136" customWidth="1"/>
    <col min="13079" max="13312" width="6.85546875" style="136" customWidth="1"/>
    <col min="13313" max="13316" width="1.140625" style="136" customWidth="1"/>
    <col min="13317" max="13317" width="2.28515625" style="136" customWidth="1"/>
    <col min="13318" max="13318" width="1.140625" style="136" customWidth="1"/>
    <col min="13319" max="13319" width="2.28515625" style="136" customWidth="1"/>
    <col min="13320" max="13320" width="1.140625" style="136" customWidth="1"/>
    <col min="13321" max="13321" width="2.28515625" style="136" customWidth="1"/>
    <col min="13322" max="13322" width="3" style="136" customWidth="1"/>
    <col min="13323" max="13323" width="21.5703125" style="136" customWidth="1"/>
    <col min="13324" max="13324" width="1.7109375" style="136" customWidth="1"/>
    <col min="13325" max="13325" width="4.5703125" style="136" customWidth="1"/>
    <col min="13326" max="13326" width="5.42578125" style="136" customWidth="1"/>
    <col min="13327" max="13327" width="8.28515625" style="136" customWidth="1"/>
    <col min="13328" max="13328" width="2.28515625" style="136" customWidth="1"/>
    <col min="13329" max="13329" width="1.140625" style="136" customWidth="1"/>
    <col min="13330" max="13330" width="24" style="136" customWidth="1"/>
    <col min="13331" max="13331" width="3.5703125" style="136" customWidth="1"/>
    <col min="13332" max="13332" width="1" style="136" customWidth="1"/>
    <col min="13333" max="13333" width="11.42578125" style="136" customWidth="1"/>
    <col min="13334" max="13334" width="1.140625" style="136" customWidth="1"/>
    <col min="13335" max="13568" width="6.85546875" style="136" customWidth="1"/>
    <col min="13569" max="13572" width="1.140625" style="136" customWidth="1"/>
    <col min="13573" max="13573" width="2.28515625" style="136" customWidth="1"/>
    <col min="13574" max="13574" width="1.140625" style="136" customWidth="1"/>
    <col min="13575" max="13575" width="2.28515625" style="136" customWidth="1"/>
    <col min="13576" max="13576" width="1.140625" style="136" customWidth="1"/>
    <col min="13577" max="13577" width="2.28515625" style="136" customWidth="1"/>
    <col min="13578" max="13578" width="3" style="136" customWidth="1"/>
    <col min="13579" max="13579" width="21.5703125" style="136" customWidth="1"/>
    <col min="13580" max="13580" width="1.7109375" style="136" customWidth="1"/>
    <col min="13581" max="13581" width="4.5703125" style="136" customWidth="1"/>
    <col min="13582" max="13582" width="5.42578125" style="136" customWidth="1"/>
    <col min="13583" max="13583" width="8.28515625" style="136" customWidth="1"/>
    <col min="13584" max="13584" width="2.28515625" style="136" customWidth="1"/>
    <col min="13585" max="13585" width="1.140625" style="136" customWidth="1"/>
    <col min="13586" max="13586" width="24" style="136" customWidth="1"/>
    <col min="13587" max="13587" width="3.5703125" style="136" customWidth="1"/>
    <col min="13588" max="13588" width="1" style="136" customWidth="1"/>
    <col min="13589" max="13589" width="11.42578125" style="136" customWidth="1"/>
    <col min="13590" max="13590" width="1.140625" style="136" customWidth="1"/>
    <col min="13591" max="13824" width="6.85546875" style="136" customWidth="1"/>
    <col min="13825" max="13828" width="1.140625" style="136" customWidth="1"/>
    <col min="13829" max="13829" width="2.28515625" style="136" customWidth="1"/>
    <col min="13830" max="13830" width="1.140625" style="136" customWidth="1"/>
    <col min="13831" max="13831" width="2.28515625" style="136" customWidth="1"/>
    <col min="13832" max="13832" width="1.140625" style="136" customWidth="1"/>
    <col min="13833" max="13833" width="2.28515625" style="136" customWidth="1"/>
    <col min="13834" max="13834" width="3" style="136" customWidth="1"/>
    <col min="13835" max="13835" width="21.5703125" style="136" customWidth="1"/>
    <col min="13836" max="13836" width="1.7109375" style="136" customWidth="1"/>
    <col min="13837" max="13837" width="4.5703125" style="136" customWidth="1"/>
    <col min="13838" max="13838" width="5.42578125" style="136" customWidth="1"/>
    <col min="13839" max="13839" width="8.28515625" style="136" customWidth="1"/>
    <col min="13840" max="13840" width="2.28515625" style="136" customWidth="1"/>
    <col min="13841" max="13841" width="1.140625" style="136" customWidth="1"/>
    <col min="13842" max="13842" width="24" style="136" customWidth="1"/>
    <col min="13843" max="13843" width="3.5703125" style="136" customWidth="1"/>
    <col min="13844" max="13844" width="1" style="136" customWidth="1"/>
    <col min="13845" max="13845" width="11.42578125" style="136" customWidth="1"/>
    <col min="13846" max="13846" width="1.140625" style="136" customWidth="1"/>
    <col min="13847" max="14080" width="6.85546875" style="136" customWidth="1"/>
    <col min="14081" max="14084" width="1.140625" style="136" customWidth="1"/>
    <col min="14085" max="14085" width="2.28515625" style="136" customWidth="1"/>
    <col min="14086" max="14086" width="1.140625" style="136" customWidth="1"/>
    <col min="14087" max="14087" width="2.28515625" style="136" customWidth="1"/>
    <col min="14088" max="14088" width="1.140625" style="136" customWidth="1"/>
    <col min="14089" max="14089" width="2.28515625" style="136" customWidth="1"/>
    <col min="14090" max="14090" width="3" style="136" customWidth="1"/>
    <col min="14091" max="14091" width="21.5703125" style="136" customWidth="1"/>
    <col min="14092" max="14092" width="1.7109375" style="136" customWidth="1"/>
    <col min="14093" max="14093" width="4.5703125" style="136" customWidth="1"/>
    <col min="14094" max="14094" width="5.42578125" style="136" customWidth="1"/>
    <col min="14095" max="14095" width="8.28515625" style="136" customWidth="1"/>
    <col min="14096" max="14096" width="2.28515625" style="136" customWidth="1"/>
    <col min="14097" max="14097" width="1.140625" style="136" customWidth="1"/>
    <col min="14098" max="14098" width="24" style="136" customWidth="1"/>
    <col min="14099" max="14099" width="3.5703125" style="136" customWidth="1"/>
    <col min="14100" max="14100" width="1" style="136" customWidth="1"/>
    <col min="14101" max="14101" width="11.42578125" style="136" customWidth="1"/>
    <col min="14102" max="14102" width="1.140625" style="136" customWidth="1"/>
    <col min="14103" max="14336" width="6.85546875" style="136" customWidth="1"/>
    <col min="14337" max="14340" width="1.140625" style="136" customWidth="1"/>
    <col min="14341" max="14341" width="2.28515625" style="136" customWidth="1"/>
    <col min="14342" max="14342" width="1.140625" style="136" customWidth="1"/>
    <col min="14343" max="14343" width="2.28515625" style="136" customWidth="1"/>
    <col min="14344" max="14344" width="1.140625" style="136" customWidth="1"/>
    <col min="14345" max="14345" width="2.28515625" style="136" customWidth="1"/>
    <col min="14346" max="14346" width="3" style="136" customWidth="1"/>
    <col min="14347" max="14347" width="21.5703125" style="136" customWidth="1"/>
    <col min="14348" max="14348" width="1.7109375" style="136" customWidth="1"/>
    <col min="14349" max="14349" width="4.5703125" style="136" customWidth="1"/>
    <col min="14350" max="14350" width="5.42578125" style="136" customWidth="1"/>
    <col min="14351" max="14351" width="8.28515625" style="136" customWidth="1"/>
    <col min="14352" max="14352" width="2.28515625" style="136" customWidth="1"/>
    <col min="14353" max="14353" width="1.140625" style="136" customWidth="1"/>
    <col min="14354" max="14354" width="24" style="136" customWidth="1"/>
    <col min="14355" max="14355" width="3.5703125" style="136" customWidth="1"/>
    <col min="14356" max="14356" width="1" style="136" customWidth="1"/>
    <col min="14357" max="14357" width="11.42578125" style="136" customWidth="1"/>
    <col min="14358" max="14358" width="1.140625" style="136" customWidth="1"/>
    <col min="14359" max="14592" width="6.85546875" style="136" customWidth="1"/>
    <col min="14593" max="14596" width="1.140625" style="136" customWidth="1"/>
    <col min="14597" max="14597" width="2.28515625" style="136" customWidth="1"/>
    <col min="14598" max="14598" width="1.140625" style="136" customWidth="1"/>
    <col min="14599" max="14599" width="2.28515625" style="136" customWidth="1"/>
    <col min="14600" max="14600" width="1.140625" style="136" customWidth="1"/>
    <col min="14601" max="14601" width="2.28515625" style="136" customWidth="1"/>
    <col min="14602" max="14602" width="3" style="136" customWidth="1"/>
    <col min="14603" max="14603" width="21.5703125" style="136" customWidth="1"/>
    <col min="14604" max="14604" width="1.7109375" style="136" customWidth="1"/>
    <col min="14605" max="14605" width="4.5703125" style="136" customWidth="1"/>
    <col min="14606" max="14606" width="5.42578125" style="136" customWidth="1"/>
    <col min="14607" max="14607" width="8.28515625" style="136" customWidth="1"/>
    <col min="14608" max="14608" width="2.28515625" style="136" customWidth="1"/>
    <col min="14609" max="14609" width="1.140625" style="136" customWidth="1"/>
    <col min="14610" max="14610" width="24" style="136" customWidth="1"/>
    <col min="14611" max="14611" width="3.5703125" style="136" customWidth="1"/>
    <col min="14612" max="14612" width="1" style="136" customWidth="1"/>
    <col min="14613" max="14613" width="11.42578125" style="136" customWidth="1"/>
    <col min="14614" max="14614" width="1.140625" style="136" customWidth="1"/>
    <col min="14615" max="14848" width="6.85546875" style="136" customWidth="1"/>
    <col min="14849" max="14852" width="1.140625" style="136" customWidth="1"/>
    <col min="14853" max="14853" width="2.28515625" style="136" customWidth="1"/>
    <col min="14854" max="14854" width="1.140625" style="136" customWidth="1"/>
    <col min="14855" max="14855" width="2.28515625" style="136" customWidth="1"/>
    <col min="14856" max="14856" width="1.140625" style="136" customWidth="1"/>
    <col min="14857" max="14857" width="2.28515625" style="136" customWidth="1"/>
    <col min="14858" max="14858" width="3" style="136" customWidth="1"/>
    <col min="14859" max="14859" width="21.5703125" style="136" customWidth="1"/>
    <col min="14860" max="14860" width="1.7109375" style="136" customWidth="1"/>
    <col min="14861" max="14861" width="4.5703125" style="136" customWidth="1"/>
    <col min="14862" max="14862" width="5.42578125" style="136" customWidth="1"/>
    <col min="14863" max="14863" width="8.28515625" style="136" customWidth="1"/>
    <col min="14864" max="14864" width="2.28515625" style="136" customWidth="1"/>
    <col min="14865" max="14865" width="1.140625" style="136" customWidth="1"/>
    <col min="14866" max="14866" width="24" style="136" customWidth="1"/>
    <col min="14867" max="14867" width="3.5703125" style="136" customWidth="1"/>
    <col min="14868" max="14868" width="1" style="136" customWidth="1"/>
    <col min="14869" max="14869" width="11.42578125" style="136" customWidth="1"/>
    <col min="14870" max="14870" width="1.140625" style="136" customWidth="1"/>
    <col min="14871" max="15104" width="6.85546875" style="136" customWidth="1"/>
    <col min="15105" max="15108" width="1.140625" style="136" customWidth="1"/>
    <col min="15109" max="15109" width="2.28515625" style="136" customWidth="1"/>
    <col min="15110" max="15110" width="1.140625" style="136" customWidth="1"/>
    <col min="15111" max="15111" width="2.28515625" style="136" customWidth="1"/>
    <col min="15112" max="15112" width="1.140625" style="136" customWidth="1"/>
    <col min="15113" max="15113" width="2.28515625" style="136" customWidth="1"/>
    <col min="15114" max="15114" width="3" style="136" customWidth="1"/>
    <col min="15115" max="15115" width="21.5703125" style="136" customWidth="1"/>
    <col min="15116" max="15116" width="1.7109375" style="136" customWidth="1"/>
    <col min="15117" max="15117" width="4.5703125" style="136" customWidth="1"/>
    <col min="15118" max="15118" width="5.42578125" style="136" customWidth="1"/>
    <col min="15119" max="15119" width="8.28515625" style="136" customWidth="1"/>
    <col min="15120" max="15120" width="2.28515625" style="136" customWidth="1"/>
    <col min="15121" max="15121" width="1.140625" style="136" customWidth="1"/>
    <col min="15122" max="15122" width="24" style="136" customWidth="1"/>
    <col min="15123" max="15123" width="3.5703125" style="136" customWidth="1"/>
    <col min="15124" max="15124" width="1" style="136" customWidth="1"/>
    <col min="15125" max="15125" width="11.42578125" style="136" customWidth="1"/>
    <col min="15126" max="15126" width="1.140625" style="136" customWidth="1"/>
    <col min="15127" max="15360" width="6.85546875" style="136" customWidth="1"/>
    <col min="15361" max="15364" width="1.140625" style="136" customWidth="1"/>
    <col min="15365" max="15365" width="2.28515625" style="136" customWidth="1"/>
    <col min="15366" max="15366" width="1.140625" style="136" customWidth="1"/>
    <col min="15367" max="15367" width="2.28515625" style="136" customWidth="1"/>
    <col min="15368" max="15368" width="1.140625" style="136" customWidth="1"/>
    <col min="15369" max="15369" width="2.28515625" style="136" customWidth="1"/>
    <col min="15370" max="15370" width="3" style="136" customWidth="1"/>
    <col min="15371" max="15371" width="21.5703125" style="136" customWidth="1"/>
    <col min="15372" max="15372" width="1.7109375" style="136" customWidth="1"/>
    <col min="15373" max="15373" width="4.5703125" style="136" customWidth="1"/>
    <col min="15374" max="15374" width="5.42578125" style="136" customWidth="1"/>
    <col min="15375" max="15375" width="8.28515625" style="136" customWidth="1"/>
    <col min="15376" max="15376" width="2.28515625" style="136" customWidth="1"/>
    <col min="15377" max="15377" width="1.140625" style="136" customWidth="1"/>
    <col min="15378" max="15378" width="24" style="136" customWidth="1"/>
    <col min="15379" max="15379" width="3.5703125" style="136" customWidth="1"/>
    <col min="15380" max="15380" width="1" style="136" customWidth="1"/>
    <col min="15381" max="15381" width="11.42578125" style="136" customWidth="1"/>
    <col min="15382" max="15382" width="1.140625" style="136" customWidth="1"/>
    <col min="15383" max="15616" width="6.85546875" style="136" customWidth="1"/>
    <col min="15617" max="15620" width="1.140625" style="136" customWidth="1"/>
    <col min="15621" max="15621" width="2.28515625" style="136" customWidth="1"/>
    <col min="15622" max="15622" width="1.140625" style="136" customWidth="1"/>
    <col min="15623" max="15623" width="2.28515625" style="136" customWidth="1"/>
    <col min="15624" max="15624" width="1.140625" style="136" customWidth="1"/>
    <col min="15625" max="15625" width="2.28515625" style="136" customWidth="1"/>
    <col min="15626" max="15626" width="3" style="136" customWidth="1"/>
    <col min="15627" max="15627" width="21.5703125" style="136" customWidth="1"/>
    <col min="15628" max="15628" width="1.7109375" style="136" customWidth="1"/>
    <col min="15629" max="15629" width="4.5703125" style="136" customWidth="1"/>
    <col min="15630" max="15630" width="5.42578125" style="136" customWidth="1"/>
    <col min="15631" max="15631" width="8.28515625" style="136" customWidth="1"/>
    <col min="15632" max="15632" width="2.28515625" style="136" customWidth="1"/>
    <col min="15633" max="15633" width="1.140625" style="136" customWidth="1"/>
    <col min="15634" max="15634" width="24" style="136" customWidth="1"/>
    <col min="15635" max="15635" width="3.5703125" style="136" customWidth="1"/>
    <col min="15636" max="15636" width="1" style="136" customWidth="1"/>
    <col min="15637" max="15637" width="11.42578125" style="136" customWidth="1"/>
    <col min="15638" max="15638" width="1.140625" style="136" customWidth="1"/>
    <col min="15639" max="15872" width="6.85546875" style="136" customWidth="1"/>
    <col min="15873" max="15876" width="1.140625" style="136" customWidth="1"/>
    <col min="15877" max="15877" width="2.28515625" style="136" customWidth="1"/>
    <col min="15878" max="15878" width="1.140625" style="136" customWidth="1"/>
    <col min="15879" max="15879" width="2.28515625" style="136" customWidth="1"/>
    <col min="15880" max="15880" width="1.140625" style="136" customWidth="1"/>
    <col min="15881" max="15881" width="2.28515625" style="136" customWidth="1"/>
    <col min="15882" max="15882" width="3" style="136" customWidth="1"/>
    <col min="15883" max="15883" width="21.5703125" style="136" customWidth="1"/>
    <col min="15884" max="15884" width="1.7109375" style="136" customWidth="1"/>
    <col min="15885" max="15885" width="4.5703125" style="136" customWidth="1"/>
    <col min="15886" max="15886" width="5.42578125" style="136" customWidth="1"/>
    <col min="15887" max="15887" width="8.28515625" style="136" customWidth="1"/>
    <col min="15888" max="15888" width="2.28515625" style="136" customWidth="1"/>
    <col min="15889" max="15889" width="1.140625" style="136" customWidth="1"/>
    <col min="15890" max="15890" width="24" style="136" customWidth="1"/>
    <col min="15891" max="15891" width="3.5703125" style="136" customWidth="1"/>
    <col min="15892" max="15892" width="1" style="136" customWidth="1"/>
    <col min="15893" max="15893" width="11.42578125" style="136" customWidth="1"/>
    <col min="15894" max="15894" width="1.140625" style="136" customWidth="1"/>
    <col min="15895" max="16128" width="6.85546875" style="136" customWidth="1"/>
    <col min="16129" max="16132" width="1.140625" style="136" customWidth="1"/>
    <col min="16133" max="16133" width="2.28515625" style="136" customWidth="1"/>
    <col min="16134" max="16134" width="1.140625" style="136" customWidth="1"/>
    <col min="16135" max="16135" width="2.28515625" style="136" customWidth="1"/>
    <col min="16136" max="16136" width="1.140625" style="136" customWidth="1"/>
    <col min="16137" max="16137" width="2.28515625" style="136" customWidth="1"/>
    <col min="16138" max="16138" width="3" style="136" customWidth="1"/>
    <col min="16139" max="16139" width="21.5703125" style="136" customWidth="1"/>
    <col min="16140" max="16140" width="1.7109375" style="136" customWidth="1"/>
    <col min="16141" max="16141" width="4.5703125" style="136" customWidth="1"/>
    <col min="16142" max="16142" width="5.42578125" style="136" customWidth="1"/>
    <col min="16143" max="16143" width="8.28515625" style="136" customWidth="1"/>
    <col min="16144" max="16144" width="2.28515625" style="136" customWidth="1"/>
    <col min="16145" max="16145" width="1.140625" style="136" customWidth="1"/>
    <col min="16146" max="16146" width="24" style="136" customWidth="1"/>
    <col min="16147" max="16147" width="3.5703125" style="136" customWidth="1"/>
    <col min="16148" max="16148" width="1" style="136" customWidth="1"/>
    <col min="16149" max="16149" width="11.42578125" style="136" customWidth="1"/>
    <col min="16150" max="16150" width="1.140625" style="136" customWidth="1"/>
    <col min="16151" max="16384" width="6.85546875" style="136" customWidth="1"/>
  </cols>
  <sheetData>
    <row r="1" spans="1:21" ht="27" customHeight="1">
      <c r="B1" s="137" t="s">
        <v>152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ht="20.25" customHeight="1">
      <c r="J2" s="138" t="s">
        <v>153</v>
      </c>
      <c r="K2" s="138"/>
      <c r="L2" s="138"/>
      <c r="M2" s="138"/>
      <c r="N2" s="138"/>
      <c r="O2" s="138"/>
      <c r="P2" s="138"/>
      <c r="Q2" s="138"/>
      <c r="R2" s="138"/>
      <c r="S2" s="138"/>
    </row>
    <row r="3" spans="1:21" ht="7.5" customHeight="1"/>
    <row r="4" spans="1:21">
      <c r="A4" s="139" t="s">
        <v>154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21" ht="6" customHeight="1"/>
    <row r="6" spans="1:21">
      <c r="B6" s="140" t="s">
        <v>155</v>
      </c>
      <c r="C6" s="140"/>
      <c r="D6" s="140"/>
      <c r="E6" s="140"/>
      <c r="F6" s="140"/>
      <c r="G6" s="140"/>
      <c r="H6" s="140"/>
      <c r="I6" s="141" t="s">
        <v>156</v>
      </c>
      <c r="J6" s="141"/>
      <c r="K6" s="141"/>
      <c r="L6" s="141" t="s">
        <v>157</v>
      </c>
      <c r="M6" s="141"/>
      <c r="N6" s="141"/>
      <c r="O6" s="141"/>
      <c r="P6" s="141"/>
      <c r="R6" s="141" t="s">
        <v>158</v>
      </c>
      <c r="S6" s="141"/>
      <c r="T6" s="141"/>
      <c r="U6" s="142">
        <v>44.46</v>
      </c>
    </row>
    <row r="7" spans="1:21">
      <c r="B7" s="140" t="s">
        <v>159</v>
      </c>
      <c r="C7" s="140"/>
      <c r="D7" s="140"/>
      <c r="E7" s="140"/>
      <c r="F7" s="140"/>
      <c r="G7" s="140"/>
      <c r="H7" s="140"/>
      <c r="I7" s="141" t="s">
        <v>160</v>
      </c>
      <c r="J7" s="141"/>
      <c r="K7" s="141"/>
      <c r="L7" s="141" t="s">
        <v>157</v>
      </c>
      <c r="M7" s="141"/>
      <c r="N7" s="141"/>
      <c r="O7" s="141"/>
      <c r="P7" s="141"/>
      <c r="R7" s="141" t="s">
        <v>158</v>
      </c>
      <c r="S7" s="141"/>
      <c r="T7" s="141"/>
      <c r="U7" s="142">
        <v>70.78</v>
      </c>
    </row>
    <row r="8" spans="1:21">
      <c r="B8" s="140" t="s">
        <v>161</v>
      </c>
      <c r="C8" s="140"/>
      <c r="D8" s="140"/>
      <c r="E8" s="140"/>
      <c r="F8" s="140"/>
      <c r="G8" s="140"/>
      <c r="H8" s="140"/>
      <c r="I8" s="141" t="s">
        <v>162</v>
      </c>
      <c r="J8" s="141"/>
      <c r="K8" s="141"/>
      <c r="L8" s="141" t="s">
        <v>157</v>
      </c>
      <c r="M8" s="141"/>
      <c r="N8" s="141"/>
      <c r="O8" s="141"/>
      <c r="P8" s="141"/>
      <c r="R8" s="141" t="s">
        <v>158</v>
      </c>
      <c r="S8" s="141"/>
      <c r="T8" s="141"/>
      <c r="U8" s="142">
        <v>84.8</v>
      </c>
    </row>
    <row r="9" spans="1:21">
      <c r="B9" s="140" t="s">
        <v>163</v>
      </c>
      <c r="C9" s="140"/>
      <c r="D9" s="140"/>
      <c r="E9" s="140"/>
      <c r="F9" s="140"/>
      <c r="G9" s="140"/>
      <c r="H9" s="140"/>
      <c r="I9" s="141" t="s">
        <v>164</v>
      </c>
      <c r="J9" s="141"/>
      <c r="K9" s="141"/>
      <c r="L9" s="141" t="s">
        <v>165</v>
      </c>
      <c r="M9" s="141"/>
      <c r="N9" s="141"/>
      <c r="O9" s="141"/>
      <c r="P9" s="141"/>
      <c r="R9" s="141" t="s">
        <v>166</v>
      </c>
      <c r="S9" s="141"/>
      <c r="T9" s="141"/>
      <c r="U9" s="142">
        <v>252.42</v>
      </c>
    </row>
    <row r="10" spans="1:21">
      <c r="B10" s="140" t="s">
        <v>167</v>
      </c>
      <c r="C10" s="140"/>
      <c r="D10" s="140"/>
      <c r="E10" s="140"/>
      <c r="F10" s="140"/>
      <c r="G10" s="140"/>
      <c r="H10" s="140"/>
      <c r="I10" s="141" t="s">
        <v>168</v>
      </c>
      <c r="J10" s="141"/>
      <c r="K10" s="141"/>
      <c r="L10" s="141" t="s">
        <v>157</v>
      </c>
      <c r="M10" s="141"/>
      <c r="N10" s="141"/>
      <c r="O10" s="141"/>
      <c r="P10" s="141"/>
      <c r="R10" s="141" t="s">
        <v>158</v>
      </c>
      <c r="S10" s="141"/>
      <c r="T10" s="141"/>
      <c r="U10" s="142">
        <v>30.31</v>
      </c>
    </row>
    <row r="11" spans="1:21">
      <c r="B11" s="140" t="s">
        <v>169</v>
      </c>
      <c r="C11" s="140"/>
      <c r="D11" s="140"/>
      <c r="E11" s="140"/>
      <c r="F11" s="140"/>
      <c r="G11" s="140"/>
      <c r="H11" s="140"/>
      <c r="I11" s="141" t="s">
        <v>170</v>
      </c>
      <c r="J11" s="141"/>
      <c r="K11" s="141"/>
      <c r="L11" s="141" t="s">
        <v>157</v>
      </c>
      <c r="M11" s="141"/>
      <c r="N11" s="141"/>
      <c r="O11" s="141"/>
      <c r="P11" s="141"/>
      <c r="R11" s="141" t="s">
        <v>171</v>
      </c>
      <c r="S11" s="141"/>
      <c r="T11" s="141"/>
      <c r="U11" s="142">
        <v>2000</v>
      </c>
    </row>
    <row r="12" spans="1:21">
      <c r="B12" s="140" t="s">
        <v>169</v>
      </c>
      <c r="C12" s="140"/>
      <c r="D12" s="140"/>
      <c r="E12" s="140"/>
      <c r="F12" s="140"/>
      <c r="G12" s="140"/>
      <c r="H12" s="140"/>
      <c r="I12" s="141" t="s">
        <v>172</v>
      </c>
      <c r="J12" s="141"/>
      <c r="K12" s="141"/>
      <c r="L12" s="141" t="s">
        <v>157</v>
      </c>
      <c r="M12" s="141"/>
      <c r="N12" s="141"/>
      <c r="O12" s="141"/>
      <c r="P12" s="141"/>
      <c r="R12" s="141" t="s">
        <v>158</v>
      </c>
      <c r="S12" s="141"/>
      <c r="T12" s="141"/>
      <c r="U12" s="142">
        <v>50.93</v>
      </c>
    </row>
    <row r="13" spans="1:21">
      <c r="B13" s="140" t="s">
        <v>173</v>
      </c>
      <c r="C13" s="140"/>
      <c r="D13" s="140"/>
      <c r="E13" s="140"/>
      <c r="F13" s="140"/>
      <c r="G13" s="140"/>
      <c r="H13" s="140"/>
      <c r="I13" s="141" t="s">
        <v>174</v>
      </c>
      <c r="J13" s="141"/>
      <c r="K13" s="141"/>
      <c r="L13" s="141" t="s">
        <v>165</v>
      </c>
      <c r="M13" s="141"/>
      <c r="N13" s="141"/>
      <c r="O13" s="141"/>
      <c r="P13" s="141"/>
      <c r="R13" s="141" t="s">
        <v>166</v>
      </c>
      <c r="S13" s="141"/>
      <c r="T13" s="141"/>
      <c r="U13" s="142">
        <v>504.84</v>
      </c>
    </row>
    <row r="14" spans="1:21">
      <c r="B14" s="140" t="s">
        <v>175</v>
      </c>
      <c r="C14" s="140"/>
      <c r="D14" s="140"/>
      <c r="E14" s="140"/>
      <c r="F14" s="140"/>
      <c r="G14" s="140"/>
      <c r="H14" s="140"/>
      <c r="I14" s="141" t="s">
        <v>164</v>
      </c>
      <c r="J14" s="141"/>
      <c r="K14" s="141"/>
      <c r="L14" s="141" t="s">
        <v>176</v>
      </c>
      <c r="M14" s="141"/>
      <c r="N14" s="141"/>
      <c r="O14" s="141"/>
      <c r="P14" s="141"/>
      <c r="R14" s="141" t="s">
        <v>177</v>
      </c>
      <c r="S14" s="141"/>
      <c r="T14" s="141"/>
      <c r="U14" s="142">
        <v>24.2</v>
      </c>
    </row>
    <row r="15" spans="1:21">
      <c r="B15" s="140" t="s">
        <v>178</v>
      </c>
      <c r="C15" s="140"/>
      <c r="D15" s="140"/>
      <c r="E15" s="140"/>
      <c r="F15" s="140"/>
      <c r="G15" s="140"/>
      <c r="H15" s="140"/>
      <c r="I15" s="141" t="s">
        <v>156</v>
      </c>
      <c r="J15" s="141"/>
      <c r="K15" s="141"/>
      <c r="L15" s="141" t="s">
        <v>157</v>
      </c>
      <c r="M15" s="141"/>
      <c r="N15" s="141"/>
      <c r="O15" s="141"/>
      <c r="P15" s="141"/>
      <c r="R15" s="141" t="s">
        <v>158</v>
      </c>
      <c r="S15" s="141"/>
      <c r="T15" s="141"/>
      <c r="U15" s="142">
        <v>37.33</v>
      </c>
    </row>
    <row r="16" spans="1:21" ht="6" customHeight="1"/>
    <row r="17" spans="1:21">
      <c r="D17" s="143" t="s">
        <v>2</v>
      </c>
      <c r="F17" s="143" t="s">
        <v>2</v>
      </c>
      <c r="H17" s="143" t="s">
        <v>2</v>
      </c>
      <c r="O17" s="144" t="s">
        <v>154</v>
      </c>
      <c r="P17" s="144"/>
      <c r="Q17" s="144"/>
      <c r="R17" s="144"/>
      <c r="S17" s="144"/>
      <c r="U17" s="145">
        <v>3100.07</v>
      </c>
    </row>
    <row r="18" spans="1:21">
      <c r="A18" s="139" t="s">
        <v>179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</row>
    <row r="19" spans="1:21" ht="6" customHeight="1"/>
    <row r="20" spans="1:21">
      <c r="B20" s="140" t="s">
        <v>167</v>
      </c>
      <c r="C20" s="140"/>
      <c r="D20" s="140"/>
      <c r="E20" s="140"/>
      <c r="F20" s="140"/>
      <c r="G20" s="140"/>
      <c r="H20" s="140"/>
      <c r="I20" s="141" t="s">
        <v>180</v>
      </c>
      <c r="J20" s="141"/>
      <c r="K20" s="141"/>
      <c r="L20" s="141" t="s">
        <v>181</v>
      </c>
      <c r="M20" s="141"/>
      <c r="N20" s="141"/>
      <c r="O20" s="141"/>
      <c r="P20" s="141"/>
      <c r="R20" s="146" t="s">
        <v>182</v>
      </c>
      <c r="S20" s="146"/>
      <c r="T20" s="146"/>
      <c r="U20" s="142">
        <v>400</v>
      </c>
    </row>
    <row r="21" spans="1:21">
      <c r="R21" s="146"/>
      <c r="S21" s="146"/>
      <c r="T21" s="146"/>
    </row>
    <row r="22" spans="1:21">
      <c r="B22" s="140" t="s">
        <v>167</v>
      </c>
      <c r="C22" s="140"/>
      <c r="D22" s="140"/>
      <c r="E22" s="140"/>
      <c r="F22" s="140"/>
      <c r="G22" s="140"/>
      <c r="H22" s="140"/>
      <c r="I22" s="141" t="s">
        <v>183</v>
      </c>
      <c r="J22" s="141"/>
      <c r="K22" s="141"/>
      <c r="L22" s="141" t="s">
        <v>184</v>
      </c>
      <c r="M22" s="141"/>
      <c r="N22" s="141"/>
      <c r="O22" s="141"/>
      <c r="P22" s="141"/>
      <c r="R22" s="141" t="s">
        <v>185</v>
      </c>
      <c r="S22" s="141"/>
      <c r="T22" s="141"/>
      <c r="U22" s="142">
        <v>35.909999999999997</v>
      </c>
    </row>
    <row r="23" spans="1:21">
      <c r="B23" s="140" t="s">
        <v>186</v>
      </c>
      <c r="C23" s="140"/>
      <c r="D23" s="140"/>
      <c r="E23" s="140"/>
      <c r="F23" s="140"/>
      <c r="G23" s="140"/>
      <c r="H23" s="140"/>
      <c r="I23" s="141" t="s">
        <v>187</v>
      </c>
      <c r="J23" s="141"/>
      <c r="K23" s="141"/>
      <c r="L23" s="141" t="s">
        <v>157</v>
      </c>
      <c r="M23" s="141"/>
      <c r="N23" s="141"/>
      <c r="O23" s="141"/>
      <c r="P23" s="141"/>
      <c r="R23" s="141" t="s">
        <v>188</v>
      </c>
      <c r="S23" s="141"/>
      <c r="T23" s="141"/>
      <c r="U23" s="142">
        <v>40</v>
      </c>
    </row>
    <row r="24" spans="1:21">
      <c r="B24" s="140" t="s">
        <v>169</v>
      </c>
      <c r="C24" s="140"/>
      <c r="D24" s="140"/>
      <c r="E24" s="140"/>
      <c r="F24" s="140"/>
      <c r="G24" s="140"/>
      <c r="H24" s="140"/>
      <c r="I24" s="141" t="s">
        <v>170</v>
      </c>
      <c r="J24" s="141"/>
      <c r="K24" s="141"/>
      <c r="L24" s="141" t="s">
        <v>189</v>
      </c>
      <c r="M24" s="141"/>
      <c r="N24" s="141"/>
      <c r="O24" s="141"/>
      <c r="P24" s="141"/>
      <c r="R24" s="146" t="s">
        <v>185</v>
      </c>
      <c r="S24" s="146"/>
      <c r="T24" s="146"/>
      <c r="U24" s="142">
        <v>160</v>
      </c>
    </row>
    <row r="25" spans="1:21">
      <c r="R25" s="146"/>
      <c r="S25" s="146"/>
      <c r="T25" s="146"/>
    </row>
    <row r="26" spans="1:21">
      <c r="B26" s="140" t="s">
        <v>173</v>
      </c>
      <c r="C26" s="140"/>
      <c r="D26" s="140"/>
      <c r="E26" s="140"/>
      <c r="F26" s="140"/>
      <c r="G26" s="140"/>
      <c r="H26" s="140"/>
      <c r="I26" s="141" t="s">
        <v>183</v>
      </c>
      <c r="J26" s="141"/>
      <c r="K26" s="141"/>
      <c r="L26" s="141" t="s">
        <v>184</v>
      </c>
      <c r="M26" s="141"/>
      <c r="N26" s="141"/>
      <c r="O26" s="141"/>
      <c r="P26" s="141"/>
      <c r="R26" s="141" t="s">
        <v>190</v>
      </c>
      <c r="S26" s="141"/>
      <c r="T26" s="141"/>
      <c r="U26" s="142">
        <v>39.42</v>
      </c>
    </row>
    <row r="27" spans="1:21">
      <c r="B27" s="140" t="s">
        <v>191</v>
      </c>
      <c r="C27" s="140"/>
      <c r="D27" s="140"/>
      <c r="E27" s="140"/>
      <c r="F27" s="140"/>
      <c r="G27" s="140"/>
      <c r="H27" s="140"/>
      <c r="I27" s="141" t="s">
        <v>183</v>
      </c>
      <c r="J27" s="141"/>
      <c r="K27" s="141"/>
      <c r="L27" s="141" t="s">
        <v>184</v>
      </c>
      <c r="M27" s="141"/>
      <c r="N27" s="141"/>
      <c r="O27" s="141"/>
      <c r="P27" s="141"/>
      <c r="R27" s="141" t="s">
        <v>192</v>
      </c>
      <c r="S27" s="141"/>
      <c r="T27" s="141"/>
      <c r="U27" s="142">
        <v>59.82</v>
      </c>
    </row>
    <row r="28" spans="1:21">
      <c r="B28" s="140" t="s">
        <v>193</v>
      </c>
      <c r="C28" s="140"/>
      <c r="D28" s="140"/>
      <c r="E28" s="140"/>
      <c r="F28" s="140"/>
      <c r="G28" s="140"/>
      <c r="H28" s="140"/>
      <c r="I28" s="141" t="s">
        <v>194</v>
      </c>
      <c r="J28" s="141"/>
      <c r="K28" s="141"/>
      <c r="L28" s="141" t="s">
        <v>184</v>
      </c>
      <c r="M28" s="141"/>
      <c r="N28" s="141"/>
      <c r="O28" s="141"/>
      <c r="P28" s="141"/>
      <c r="R28" s="141" t="s">
        <v>195</v>
      </c>
      <c r="S28" s="141"/>
      <c r="T28" s="141"/>
      <c r="U28" s="142">
        <v>157.91</v>
      </c>
    </row>
    <row r="29" spans="1:21">
      <c r="B29" s="140" t="s">
        <v>196</v>
      </c>
      <c r="C29" s="140"/>
      <c r="D29" s="140"/>
      <c r="E29" s="140"/>
      <c r="F29" s="140"/>
      <c r="G29" s="140"/>
      <c r="H29" s="140"/>
      <c r="I29" s="141" t="s">
        <v>197</v>
      </c>
      <c r="J29" s="141"/>
      <c r="K29" s="141"/>
      <c r="L29" s="141" t="s">
        <v>157</v>
      </c>
      <c r="M29" s="141"/>
      <c r="N29" s="141"/>
      <c r="O29" s="141"/>
      <c r="P29" s="141"/>
      <c r="R29" s="141" t="s">
        <v>198</v>
      </c>
      <c r="S29" s="141"/>
      <c r="T29" s="141"/>
      <c r="U29" s="142">
        <v>81.53</v>
      </c>
    </row>
    <row r="30" spans="1:21">
      <c r="B30" s="140" t="s">
        <v>199</v>
      </c>
      <c r="C30" s="140"/>
      <c r="D30" s="140"/>
      <c r="E30" s="140"/>
      <c r="F30" s="140"/>
      <c r="G30" s="140"/>
      <c r="H30" s="140"/>
      <c r="I30" s="141" t="s">
        <v>200</v>
      </c>
      <c r="J30" s="141"/>
      <c r="K30" s="141"/>
      <c r="L30" s="141" t="s">
        <v>157</v>
      </c>
      <c r="M30" s="141"/>
      <c r="N30" s="141"/>
      <c r="O30" s="141"/>
      <c r="P30" s="141"/>
      <c r="R30" s="146" t="s">
        <v>201</v>
      </c>
      <c r="S30" s="146"/>
      <c r="T30" s="146"/>
      <c r="U30" s="142">
        <v>67.66</v>
      </c>
    </row>
    <row r="31" spans="1:21">
      <c r="R31" s="146"/>
      <c r="S31" s="146"/>
      <c r="T31" s="146"/>
    </row>
    <row r="32" spans="1:21" ht="6" customHeight="1"/>
    <row r="33" spans="1:22">
      <c r="D33" s="143" t="s">
        <v>2</v>
      </c>
      <c r="F33" s="143" t="s">
        <v>2</v>
      </c>
      <c r="H33" s="143" t="s">
        <v>2</v>
      </c>
      <c r="O33" s="144" t="s">
        <v>179</v>
      </c>
      <c r="P33" s="144"/>
      <c r="Q33" s="144"/>
      <c r="R33" s="144"/>
      <c r="S33" s="144"/>
      <c r="U33" s="145">
        <v>1042.25</v>
      </c>
    </row>
    <row r="34" spans="1:22" ht="327.75" customHeight="1"/>
    <row r="35" spans="1:22" ht="11.25" customHeight="1"/>
    <row r="36" spans="1:22" ht="13.5" customHeight="1">
      <c r="A36" s="146" t="s">
        <v>202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P36" s="147" t="s">
        <v>203</v>
      </c>
      <c r="Q36" s="147"/>
      <c r="R36" s="147"/>
      <c r="S36" s="147"/>
      <c r="T36" s="147"/>
      <c r="U36" s="147"/>
      <c r="V36" s="147"/>
    </row>
    <row r="37" spans="1:22" ht="20.25" customHeight="1">
      <c r="A37" s="148" t="s">
        <v>204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</row>
    <row r="38" spans="1:22" ht="7.5" customHeight="1"/>
    <row r="39" spans="1:22">
      <c r="A39" s="139" t="s">
        <v>205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</row>
    <row r="40" spans="1:22" ht="6" customHeight="1"/>
    <row r="41" spans="1:22">
      <c r="B41" s="140" t="s">
        <v>161</v>
      </c>
      <c r="C41" s="140"/>
      <c r="D41" s="140"/>
      <c r="E41" s="140"/>
      <c r="F41" s="140"/>
      <c r="G41" s="140"/>
      <c r="H41" s="140"/>
      <c r="I41" s="141" t="s">
        <v>206</v>
      </c>
      <c r="J41" s="141"/>
      <c r="K41" s="141"/>
      <c r="L41" s="141" t="s">
        <v>207</v>
      </c>
      <c r="M41" s="141"/>
      <c r="N41" s="141"/>
      <c r="O41" s="141"/>
      <c r="P41" s="141"/>
      <c r="R41" s="146" t="s">
        <v>208</v>
      </c>
      <c r="S41" s="146"/>
      <c r="T41" s="146"/>
      <c r="U41" s="142">
        <v>134</v>
      </c>
    </row>
    <row r="42" spans="1:22">
      <c r="R42" s="146"/>
      <c r="S42" s="146"/>
      <c r="T42" s="146"/>
    </row>
    <row r="43" spans="1:22">
      <c r="B43" s="140" t="s">
        <v>209</v>
      </c>
      <c r="C43" s="140"/>
      <c r="D43" s="140"/>
      <c r="E43" s="140"/>
      <c r="F43" s="140"/>
      <c r="G43" s="140"/>
      <c r="H43" s="140"/>
      <c r="I43" s="141" t="s">
        <v>210</v>
      </c>
      <c r="J43" s="141"/>
      <c r="K43" s="141"/>
      <c r="L43" s="141" t="s">
        <v>211</v>
      </c>
      <c r="M43" s="141"/>
      <c r="N43" s="141"/>
      <c r="O43" s="141"/>
      <c r="P43" s="141"/>
      <c r="R43" s="146" t="s">
        <v>212</v>
      </c>
      <c r="S43" s="146"/>
      <c r="T43" s="146"/>
      <c r="U43" s="142">
        <v>250.28</v>
      </c>
    </row>
    <row r="44" spans="1:22">
      <c r="R44" s="146"/>
      <c r="S44" s="146"/>
      <c r="T44" s="146"/>
    </row>
    <row r="45" spans="1:22">
      <c r="B45" s="140" t="s">
        <v>163</v>
      </c>
      <c r="C45" s="140"/>
      <c r="D45" s="140"/>
      <c r="E45" s="140"/>
      <c r="F45" s="140"/>
      <c r="G45" s="140"/>
      <c r="H45" s="140"/>
      <c r="I45" s="141" t="s">
        <v>164</v>
      </c>
      <c r="J45" s="141"/>
      <c r="K45" s="141"/>
      <c r="L45" s="141" t="s">
        <v>213</v>
      </c>
      <c r="M45" s="141"/>
      <c r="N45" s="141"/>
      <c r="O45" s="141"/>
      <c r="P45" s="141"/>
      <c r="R45" s="146" t="s">
        <v>214</v>
      </c>
      <c r="S45" s="146"/>
      <c r="T45" s="146"/>
      <c r="U45" s="142">
        <v>252.42</v>
      </c>
    </row>
    <row r="46" spans="1:22">
      <c r="R46" s="146"/>
      <c r="S46" s="146"/>
      <c r="T46" s="146"/>
    </row>
    <row r="47" spans="1:22">
      <c r="B47" s="140" t="s">
        <v>163</v>
      </c>
      <c r="C47" s="140"/>
      <c r="D47" s="140"/>
      <c r="E47" s="140"/>
      <c r="F47" s="140"/>
      <c r="G47" s="140"/>
      <c r="H47" s="140"/>
      <c r="I47" s="141" t="s">
        <v>164</v>
      </c>
      <c r="J47" s="141"/>
      <c r="K47" s="141"/>
      <c r="L47" s="141" t="s">
        <v>213</v>
      </c>
      <c r="M47" s="141"/>
      <c r="N47" s="141"/>
      <c r="O47" s="141"/>
      <c r="P47" s="141"/>
      <c r="R47" s="146" t="s">
        <v>215</v>
      </c>
      <c r="S47" s="146"/>
      <c r="T47" s="146"/>
      <c r="U47" s="142">
        <v>252.42</v>
      </c>
    </row>
    <row r="48" spans="1:22">
      <c r="R48" s="146"/>
      <c r="S48" s="146"/>
      <c r="T48" s="146"/>
    </row>
    <row r="49" spans="2:21">
      <c r="B49" s="140" t="s">
        <v>163</v>
      </c>
      <c r="C49" s="140"/>
      <c r="D49" s="140"/>
      <c r="E49" s="140"/>
      <c r="F49" s="140"/>
      <c r="G49" s="140"/>
      <c r="H49" s="140"/>
      <c r="I49" s="141" t="s">
        <v>164</v>
      </c>
      <c r="J49" s="141"/>
      <c r="K49" s="141"/>
      <c r="L49" s="141" t="s">
        <v>213</v>
      </c>
      <c r="M49" s="141"/>
      <c r="N49" s="141"/>
      <c r="O49" s="141"/>
      <c r="P49" s="141"/>
      <c r="R49" s="146" t="s">
        <v>216</v>
      </c>
      <c r="S49" s="146"/>
      <c r="T49" s="146"/>
      <c r="U49" s="142">
        <v>252.42</v>
      </c>
    </row>
    <row r="50" spans="2:21">
      <c r="R50" s="146"/>
      <c r="S50" s="146"/>
      <c r="T50" s="146"/>
    </row>
    <row r="51" spans="2:21">
      <c r="B51" s="140" t="s">
        <v>163</v>
      </c>
      <c r="C51" s="140"/>
      <c r="D51" s="140"/>
      <c r="E51" s="140"/>
      <c r="F51" s="140"/>
      <c r="G51" s="140"/>
      <c r="H51" s="140"/>
      <c r="I51" s="141" t="s">
        <v>164</v>
      </c>
      <c r="J51" s="141"/>
      <c r="K51" s="141"/>
      <c r="L51" s="141" t="s">
        <v>213</v>
      </c>
      <c r="M51" s="141"/>
      <c r="N51" s="141"/>
      <c r="O51" s="141"/>
      <c r="P51" s="141"/>
      <c r="R51" s="146" t="s">
        <v>217</v>
      </c>
      <c r="S51" s="146"/>
      <c r="T51" s="146"/>
      <c r="U51" s="142">
        <v>252.42</v>
      </c>
    </row>
    <row r="52" spans="2:21">
      <c r="R52" s="146"/>
      <c r="S52" s="146"/>
      <c r="T52" s="146"/>
    </row>
    <row r="53" spans="2:21">
      <c r="B53" s="140" t="s">
        <v>163</v>
      </c>
      <c r="C53" s="140"/>
      <c r="D53" s="140"/>
      <c r="E53" s="140"/>
      <c r="F53" s="140"/>
      <c r="G53" s="140"/>
      <c r="H53" s="140"/>
      <c r="I53" s="141" t="s">
        <v>164</v>
      </c>
      <c r="J53" s="141"/>
      <c r="K53" s="141"/>
      <c r="L53" s="141" t="s">
        <v>213</v>
      </c>
      <c r="M53" s="141"/>
      <c r="N53" s="141"/>
      <c r="O53" s="141"/>
      <c r="P53" s="141"/>
      <c r="R53" s="146" t="s">
        <v>218</v>
      </c>
      <c r="S53" s="146"/>
      <c r="T53" s="146"/>
      <c r="U53" s="142">
        <v>252.42</v>
      </c>
    </row>
    <row r="54" spans="2:21">
      <c r="R54" s="146"/>
      <c r="S54" s="146"/>
      <c r="T54" s="146"/>
    </row>
    <row r="55" spans="2:21">
      <c r="B55" s="140" t="s">
        <v>167</v>
      </c>
      <c r="C55" s="140"/>
      <c r="D55" s="140"/>
      <c r="E55" s="140"/>
      <c r="F55" s="140"/>
      <c r="G55" s="140"/>
      <c r="H55" s="140"/>
      <c r="I55" s="141" t="s">
        <v>219</v>
      </c>
      <c r="J55" s="141"/>
      <c r="K55" s="141"/>
      <c r="L55" s="141" t="s">
        <v>220</v>
      </c>
      <c r="M55" s="141"/>
      <c r="N55" s="141"/>
      <c r="O55" s="141"/>
      <c r="P55" s="141"/>
      <c r="R55" s="141" t="s">
        <v>221</v>
      </c>
      <c r="S55" s="141"/>
      <c r="T55" s="141"/>
      <c r="U55" s="142">
        <v>242.7</v>
      </c>
    </row>
    <row r="56" spans="2:21">
      <c r="B56" s="140" t="s">
        <v>222</v>
      </c>
      <c r="C56" s="140"/>
      <c r="D56" s="140"/>
      <c r="E56" s="140"/>
      <c r="F56" s="140"/>
      <c r="G56" s="140"/>
      <c r="H56" s="140"/>
      <c r="I56" s="141" t="s">
        <v>223</v>
      </c>
      <c r="J56" s="141"/>
      <c r="K56" s="141"/>
      <c r="L56" s="141" t="s">
        <v>220</v>
      </c>
      <c r="M56" s="141"/>
      <c r="N56" s="141"/>
      <c r="O56" s="141"/>
      <c r="P56" s="141"/>
      <c r="R56" s="146" t="s">
        <v>224</v>
      </c>
      <c r="S56" s="146"/>
      <c r="T56" s="146"/>
      <c r="U56" s="142">
        <v>12.99</v>
      </c>
    </row>
    <row r="57" spans="2:21">
      <c r="R57" s="146"/>
      <c r="S57" s="146"/>
      <c r="T57" s="146"/>
    </row>
    <row r="58" spans="2:21">
      <c r="B58" s="140" t="s">
        <v>173</v>
      </c>
      <c r="C58" s="140"/>
      <c r="D58" s="140"/>
      <c r="E58" s="140"/>
      <c r="F58" s="140"/>
      <c r="G58" s="140"/>
      <c r="H58" s="140"/>
      <c r="I58" s="141" t="s">
        <v>174</v>
      </c>
      <c r="J58" s="141"/>
      <c r="K58" s="141"/>
      <c r="L58" s="141" t="s">
        <v>213</v>
      </c>
      <c r="M58" s="141"/>
      <c r="N58" s="141"/>
      <c r="O58" s="141"/>
      <c r="P58" s="141"/>
      <c r="R58" s="146" t="s">
        <v>225</v>
      </c>
      <c r="S58" s="146"/>
      <c r="T58" s="146"/>
      <c r="U58" s="142">
        <v>757.26</v>
      </c>
    </row>
    <row r="59" spans="2:21">
      <c r="R59" s="146"/>
      <c r="S59" s="146"/>
      <c r="T59" s="146"/>
    </row>
    <row r="60" spans="2:21">
      <c r="B60" s="140" t="s">
        <v>173</v>
      </c>
      <c r="C60" s="140"/>
      <c r="D60" s="140"/>
      <c r="E60" s="140"/>
      <c r="F60" s="140"/>
      <c r="G60" s="140"/>
      <c r="H60" s="140"/>
      <c r="I60" s="141" t="s">
        <v>174</v>
      </c>
      <c r="J60" s="141"/>
      <c r="K60" s="141"/>
      <c r="L60" s="141" t="s">
        <v>213</v>
      </c>
      <c r="M60" s="141"/>
      <c r="N60" s="141"/>
      <c r="O60" s="141"/>
      <c r="P60" s="141"/>
      <c r="R60" s="146" t="s">
        <v>226</v>
      </c>
      <c r="S60" s="146"/>
      <c r="T60" s="146"/>
      <c r="U60" s="142">
        <v>757.26</v>
      </c>
    </row>
    <row r="61" spans="2:21">
      <c r="R61" s="146"/>
      <c r="S61" s="146"/>
      <c r="T61" s="146"/>
    </row>
    <row r="62" spans="2:21">
      <c r="B62" s="140" t="s">
        <v>173</v>
      </c>
      <c r="C62" s="140"/>
      <c r="D62" s="140"/>
      <c r="E62" s="140"/>
      <c r="F62" s="140"/>
      <c r="G62" s="140"/>
      <c r="H62" s="140"/>
      <c r="I62" s="141" t="s">
        <v>174</v>
      </c>
      <c r="J62" s="141"/>
      <c r="K62" s="141"/>
      <c r="L62" s="141" t="s">
        <v>213</v>
      </c>
      <c r="M62" s="141"/>
      <c r="N62" s="141"/>
      <c r="O62" s="141"/>
      <c r="P62" s="141"/>
      <c r="R62" s="146" t="s">
        <v>227</v>
      </c>
      <c r="S62" s="146"/>
      <c r="T62" s="146"/>
      <c r="U62" s="142">
        <v>757.26</v>
      </c>
    </row>
    <row r="63" spans="2:21">
      <c r="R63" s="146"/>
      <c r="S63" s="146"/>
      <c r="T63" s="146"/>
    </row>
    <row r="64" spans="2:21">
      <c r="B64" s="140" t="s">
        <v>191</v>
      </c>
      <c r="C64" s="140"/>
      <c r="D64" s="140"/>
      <c r="E64" s="140"/>
      <c r="F64" s="140"/>
      <c r="G64" s="140"/>
      <c r="H64" s="140"/>
      <c r="I64" s="141" t="s">
        <v>228</v>
      </c>
      <c r="J64" s="141"/>
      <c r="K64" s="141"/>
      <c r="L64" s="141" t="s">
        <v>220</v>
      </c>
      <c r="M64" s="141"/>
      <c r="N64" s="141"/>
      <c r="O64" s="141"/>
      <c r="P64" s="141"/>
      <c r="R64" s="146" t="s">
        <v>229</v>
      </c>
      <c r="S64" s="146"/>
      <c r="T64" s="146"/>
      <c r="U64" s="142">
        <v>1500</v>
      </c>
    </row>
    <row r="65" spans="2:21">
      <c r="R65" s="146"/>
      <c r="S65" s="146"/>
      <c r="T65" s="146"/>
    </row>
    <row r="66" spans="2:21">
      <c r="B66" s="140" t="s">
        <v>230</v>
      </c>
      <c r="C66" s="140"/>
      <c r="D66" s="140"/>
      <c r="E66" s="140"/>
      <c r="F66" s="140"/>
      <c r="G66" s="140"/>
      <c r="H66" s="140"/>
      <c r="I66" s="141" t="s">
        <v>210</v>
      </c>
      <c r="J66" s="141"/>
      <c r="K66" s="141"/>
      <c r="L66" s="141" t="s">
        <v>211</v>
      </c>
      <c r="M66" s="141"/>
      <c r="N66" s="141"/>
      <c r="O66" s="141"/>
      <c r="P66" s="141"/>
      <c r="R66" s="146" t="s">
        <v>231</v>
      </c>
      <c r="S66" s="146"/>
      <c r="T66" s="146"/>
      <c r="U66" s="142">
        <v>4.1399999999999997</v>
      </c>
    </row>
    <row r="67" spans="2:21">
      <c r="R67" s="146"/>
      <c r="S67" s="146"/>
      <c r="T67" s="146"/>
    </row>
    <row r="68" spans="2:21">
      <c r="B68" s="140" t="s">
        <v>230</v>
      </c>
      <c r="C68" s="140"/>
      <c r="D68" s="140"/>
      <c r="E68" s="140"/>
      <c r="F68" s="140"/>
      <c r="G68" s="140"/>
      <c r="H68" s="140"/>
      <c r="I68" s="141" t="s">
        <v>210</v>
      </c>
      <c r="J68" s="141"/>
      <c r="K68" s="141"/>
      <c r="L68" s="141" t="s">
        <v>211</v>
      </c>
      <c r="M68" s="141"/>
      <c r="N68" s="141"/>
      <c r="O68" s="141"/>
      <c r="P68" s="141"/>
      <c r="R68" s="146" t="s">
        <v>232</v>
      </c>
      <c r="S68" s="146"/>
      <c r="T68" s="146"/>
      <c r="U68" s="142">
        <v>20.74</v>
      </c>
    </row>
    <row r="69" spans="2:21">
      <c r="R69" s="146"/>
      <c r="S69" s="146"/>
      <c r="T69" s="146"/>
    </row>
    <row r="70" spans="2:21">
      <c r="B70" s="140" t="s">
        <v>233</v>
      </c>
      <c r="C70" s="140"/>
      <c r="D70" s="140"/>
      <c r="E70" s="140"/>
      <c r="F70" s="140"/>
      <c r="G70" s="140"/>
      <c r="H70" s="140"/>
      <c r="I70" s="141" t="s">
        <v>234</v>
      </c>
      <c r="J70" s="141"/>
      <c r="K70" s="141"/>
      <c r="L70" s="141" t="s">
        <v>220</v>
      </c>
      <c r="M70" s="141"/>
      <c r="N70" s="141"/>
      <c r="O70" s="141"/>
      <c r="P70" s="141"/>
      <c r="R70" s="146" t="s">
        <v>235</v>
      </c>
      <c r="S70" s="146"/>
      <c r="T70" s="146"/>
      <c r="U70" s="142">
        <v>-12.99</v>
      </c>
    </row>
    <row r="71" spans="2:21">
      <c r="R71" s="146"/>
      <c r="S71" s="146"/>
      <c r="T71" s="146"/>
    </row>
    <row r="72" spans="2:21">
      <c r="B72" s="140" t="s">
        <v>193</v>
      </c>
      <c r="C72" s="140"/>
      <c r="D72" s="140"/>
      <c r="E72" s="140"/>
      <c r="F72" s="140"/>
      <c r="G72" s="140"/>
      <c r="H72" s="140"/>
      <c r="I72" s="141" t="s">
        <v>236</v>
      </c>
      <c r="J72" s="141"/>
      <c r="K72" s="141"/>
      <c r="L72" s="141" t="s">
        <v>213</v>
      </c>
      <c r="M72" s="141"/>
      <c r="N72" s="141"/>
      <c r="O72" s="141"/>
      <c r="P72" s="141"/>
      <c r="R72" s="146" t="s">
        <v>237</v>
      </c>
      <c r="S72" s="146"/>
      <c r="T72" s="146"/>
      <c r="U72" s="142">
        <v>757.26</v>
      </c>
    </row>
    <row r="73" spans="2:21">
      <c r="R73" s="146"/>
      <c r="S73" s="146"/>
      <c r="T73" s="146"/>
    </row>
    <row r="74" spans="2:21">
      <c r="B74" s="140" t="s">
        <v>193</v>
      </c>
      <c r="C74" s="140"/>
      <c r="D74" s="140"/>
      <c r="E74" s="140"/>
      <c r="F74" s="140"/>
      <c r="G74" s="140"/>
      <c r="H74" s="140"/>
      <c r="I74" s="141" t="s">
        <v>236</v>
      </c>
      <c r="J74" s="141"/>
      <c r="K74" s="141"/>
      <c r="L74" s="141" t="s">
        <v>213</v>
      </c>
      <c r="M74" s="141"/>
      <c r="N74" s="141"/>
      <c r="O74" s="141"/>
      <c r="P74" s="141"/>
      <c r="R74" s="146" t="s">
        <v>238</v>
      </c>
      <c r="S74" s="146"/>
      <c r="T74" s="146"/>
      <c r="U74" s="142">
        <v>757.26</v>
      </c>
    </row>
    <row r="75" spans="2:21">
      <c r="R75" s="146"/>
      <c r="S75" s="146"/>
      <c r="T75" s="146"/>
    </row>
    <row r="76" spans="2:21">
      <c r="B76" s="140" t="s">
        <v>193</v>
      </c>
      <c r="C76" s="140"/>
      <c r="D76" s="140"/>
      <c r="E76" s="140"/>
      <c r="F76" s="140"/>
      <c r="G76" s="140"/>
      <c r="H76" s="140"/>
      <c r="I76" s="141" t="s">
        <v>236</v>
      </c>
      <c r="J76" s="141"/>
      <c r="K76" s="141"/>
      <c r="L76" s="141" t="s">
        <v>213</v>
      </c>
      <c r="M76" s="141"/>
      <c r="N76" s="141"/>
      <c r="O76" s="141"/>
      <c r="P76" s="141"/>
      <c r="R76" s="146" t="s">
        <v>239</v>
      </c>
      <c r="S76" s="146"/>
      <c r="T76" s="146"/>
      <c r="U76" s="142">
        <v>757.26</v>
      </c>
    </row>
    <row r="77" spans="2:21">
      <c r="R77" s="146"/>
      <c r="S77" s="146"/>
      <c r="T77" s="146"/>
    </row>
    <row r="78" spans="2:21">
      <c r="B78" s="140" t="s">
        <v>193</v>
      </c>
      <c r="C78" s="140"/>
      <c r="D78" s="140"/>
      <c r="E78" s="140"/>
      <c r="F78" s="140"/>
      <c r="G78" s="140"/>
      <c r="H78" s="140"/>
      <c r="I78" s="141" t="s">
        <v>236</v>
      </c>
      <c r="J78" s="141"/>
      <c r="K78" s="141"/>
      <c r="L78" s="141" t="s">
        <v>213</v>
      </c>
      <c r="M78" s="141"/>
      <c r="N78" s="141"/>
      <c r="O78" s="141"/>
      <c r="P78" s="141"/>
      <c r="R78" s="146" t="s">
        <v>240</v>
      </c>
      <c r="S78" s="146"/>
      <c r="T78" s="146"/>
      <c r="U78" s="142">
        <v>757.26</v>
      </c>
    </row>
    <row r="79" spans="2:21">
      <c r="R79" s="146"/>
      <c r="S79" s="146"/>
      <c r="T79" s="146"/>
    </row>
    <row r="80" spans="2:21" ht="6" customHeight="1"/>
    <row r="81" spans="1:22">
      <c r="D81" s="143" t="s">
        <v>2</v>
      </c>
      <c r="F81" s="143" t="s">
        <v>2</v>
      </c>
      <c r="H81" s="143" t="s">
        <v>2</v>
      </c>
      <c r="O81" s="144" t="s">
        <v>205</v>
      </c>
      <c r="P81" s="144"/>
      <c r="Q81" s="144"/>
      <c r="R81" s="144"/>
      <c r="S81" s="144"/>
      <c r="U81" s="145">
        <v>8714.7800000000007</v>
      </c>
    </row>
    <row r="82" spans="1:22" ht="192.75" customHeight="1"/>
    <row r="83" spans="1:22" ht="11.25" customHeight="1"/>
    <row r="84" spans="1:22" ht="13.5" customHeight="1">
      <c r="A84" s="146" t="s">
        <v>202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P84" s="147" t="s">
        <v>241</v>
      </c>
      <c r="Q84" s="147"/>
      <c r="R84" s="147"/>
      <c r="S84" s="147"/>
      <c r="T84" s="147"/>
      <c r="U84" s="147"/>
      <c r="V84" s="147"/>
    </row>
    <row r="85" spans="1:22" ht="20.25" customHeight="1">
      <c r="A85" s="148" t="s">
        <v>204</v>
      </c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</row>
    <row r="86" spans="1:22" ht="7.5" customHeight="1"/>
    <row r="87" spans="1:22">
      <c r="A87" s="139" t="s">
        <v>242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</row>
    <row r="88" spans="1:22" ht="6" customHeight="1"/>
    <row r="89" spans="1:22">
      <c r="B89" s="140" t="s">
        <v>167</v>
      </c>
      <c r="C89" s="140"/>
      <c r="D89" s="140"/>
      <c r="E89" s="140"/>
      <c r="F89" s="140"/>
      <c r="G89" s="140"/>
      <c r="H89" s="140"/>
      <c r="I89" s="141" t="s">
        <v>243</v>
      </c>
      <c r="J89" s="141"/>
      <c r="K89" s="141"/>
      <c r="L89" s="141" t="s">
        <v>157</v>
      </c>
      <c r="M89" s="141"/>
      <c r="N89" s="141"/>
      <c r="O89" s="141"/>
      <c r="P89" s="141"/>
      <c r="R89" s="146" t="s">
        <v>244</v>
      </c>
      <c r="S89" s="146"/>
      <c r="T89" s="146"/>
      <c r="U89" s="142">
        <v>2.48</v>
      </c>
    </row>
    <row r="90" spans="1:22">
      <c r="R90" s="146"/>
      <c r="S90" s="146"/>
      <c r="T90" s="146"/>
    </row>
    <row r="91" spans="1:22">
      <c r="B91" s="140" t="s">
        <v>245</v>
      </c>
      <c r="C91" s="140"/>
      <c r="D91" s="140"/>
      <c r="E91" s="140"/>
      <c r="F91" s="140"/>
      <c r="G91" s="140"/>
      <c r="H91" s="140"/>
      <c r="I91" s="141" t="s">
        <v>160</v>
      </c>
      <c r="J91" s="141"/>
      <c r="K91" s="141"/>
      <c r="L91" s="141" t="s">
        <v>157</v>
      </c>
      <c r="M91" s="141"/>
      <c r="N91" s="141"/>
      <c r="O91" s="141"/>
      <c r="P91" s="141"/>
      <c r="R91" s="146" t="s">
        <v>246</v>
      </c>
      <c r="S91" s="146"/>
      <c r="T91" s="146"/>
      <c r="U91" s="142">
        <v>40.61</v>
      </c>
    </row>
    <row r="92" spans="1:22">
      <c r="R92" s="146"/>
      <c r="S92" s="146"/>
      <c r="T92" s="146"/>
    </row>
    <row r="93" spans="1:22">
      <c r="B93" s="140" t="s">
        <v>186</v>
      </c>
      <c r="C93" s="140"/>
      <c r="D93" s="140"/>
      <c r="E93" s="140"/>
      <c r="F93" s="140"/>
      <c r="G93" s="140"/>
      <c r="H93" s="140"/>
      <c r="I93" s="141" t="s">
        <v>247</v>
      </c>
      <c r="J93" s="141"/>
      <c r="K93" s="141"/>
      <c r="L93" s="141" t="s">
        <v>248</v>
      </c>
      <c r="M93" s="141"/>
      <c r="N93" s="141"/>
      <c r="O93" s="141"/>
      <c r="P93" s="141"/>
      <c r="R93" s="146" t="s">
        <v>249</v>
      </c>
      <c r="S93" s="146"/>
      <c r="T93" s="146"/>
      <c r="U93" s="142">
        <v>284.60000000000002</v>
      </c>
    </row>
    <row r="94" spans="1:22">
      <c r="R94" s="146"/>
      <c r="S94" s="146"/>
      <c r="T94" s="146"/>
    </row>
    <row r="95" spans="1:22">
      <c r="B95" s="140" t="s">
        <v>173</v>
      </c>
      <c r="C95" s="140"/>
      <c r="D95" s="140"/>
      <c r="E95" s="140"/>
      <c r="F95" s="140"/>
      <c r="G95" s="140"/>
      <c r="H95" s="140"/>
      <c r="I95" s="141" t="s">
        <v>250</v>
      </c>
      <c r="J95" s="141"/>
      <c r="K95" s="141"/>
      <c r="L95" s="141" t="s">
        <v>165</v>
      </c>
      <c r="M95" s="141"/>
      <c r="N95" s="141"/>
      <c r="O95" s="141"/>
      <c r="P95" s="141"/>
      <c r="R95" s="141" t="s">
        <v>251</v>
      </c>
      <c r="S95" s="141"/>
      <c r="T95" s="141"/>
      <c r="U95" s="142">
        <v>212.06</v>
      </c>
    </row>
    <row r="96" spans="1:22">
      <c r="B96" s="140" t="s">
        <v>191</v>
      </c>
      <c r="C96" s="140"/>
      <c r="D96" s="140"/>
      <c r="E96" s="140"/>
      <c r="F96" s="140"/>
      <c r="G96" s="140"/>
      <c r="H96" s="140"/>
      <c r="I96" s="141" t="s">
        <v>252</v>
      </c>
      <c r="J96" s="141"/>
      <c r="K96" s="141"/>
      <c r="L96" s="141" t="s">
        <v>157</v>
      </c>
      <c r="M96" s="141"/>
      <c r="N96" s="141"/>
      <c r="O96" s="141"/>
      <c r="P96" s="141"/>
      <c r="R96" s="146" t="s">
        <v>253</v>
      </c>
      <c r="S96" s="146"/>
      <c r="T96" s="146"/>
      <c r="U96" s="142">
        <v>45.48</v>
      </c>
    </row>
    <row r="97" spans="1:21">
      <c r="R97" s="146"/>
      <c r="S97" s="146"/>
      <c r="T97" s="146"/>
    </row>
    <row r="98" spans="1:21">
      <c r="B98" s="140" t="s">
        <v>175</v>
      </c>
      <c r="C98" s="140"/>
      <c r="D98" s="140"/>
      <c r="E98" s="140"/>
      <c r="F98" s="140"/>
      <c r="G98" s="140"/>
      <c r="H98" s="140"/>
      <c r="I98" s="141" t="s">
        <v>254</v>
      </c>
      <c r="J98" s="141"/>
      <c r="K98" s="141"/>
      <c r="L98" s="141" t="s">
        <v>248</v>
      </c>
      <c r="M98" s="141"/>
      <c r="N98" s="141"/>
      <c r="O98" s="141"/>
      <c r="P98" s="141"/>
      <c r="R98" s="146" t="s">
        <v>255</v>
      </c>
      <c r="S98" s="146"/>
      <c r="T98" s="146"/>
      <c r="U98" s="142">
        <v>18.190000000000001</v>
      </c>
    </row>
    <row r="99" spans="1:21">
      <c r="R99" s="146"/>
      <c r="S99" s="146"/>
      <c r="T99" s="146"/>
    </row>
    <row r="100" spans="1:21">
      <c r="B100" s="140" t="s">
        <v>175</v>
      </c>
      <c r="C100" s="140"/>
      <c r="D100" s="140"/>
      <c r="E100" s="140"/>
      <c r="F100" s="140"/>
      <c r="G100" s="140"/>
      <c r="H100" s="140"/>
      <c r="I100" s="141" t="s">
        <v>164</v>
      </c>
      <c r="J100" s="141"/>
      <c r="K100" s="141"/>
      <c r="L100" s="141" t="s">
        <v>165</v>
      </c>
      <c r="M100" s="141"/>
      <c r="N100" s="141"/>
      <c r="O100" s="141"/>
      <c r="P100" s="141"/>
      <c r="R100" s="141" t="s">
        <v>251</v>
      </c>
      <c r="S100" s="141"/>
      <c r="T100" s="141"/>
      <c r="U100" s="142">
        <v>1054.4000000000001</v>
      </c>
    </row>
    <row r="101" spans="1:21">
      <c r="B101" s="140" t="s">
        <v>175</v>
      </c>
      <c r="C101" s="140"/>
      <c r="D101" s="140"/>
      <c r="E101" s="140"/>
      <c r="F101" s="140"/>
      <c r="G101" s="140"/>
      <c r="H101" s="140"/>
      <c r="I101" s="141" t="s">
        <v>254</v>
      </c>
      <c r="J101" s="141"/>
      <c r="K101" s="141"/>
      <c r="L101" s="141" t="s">
        <v>248</v>
      </c>
      <c r="M101" s="141"/>
      <c r="N101" s="141"/>
      <c r="O101" s="141"/>
      <c r="P101" s="141"/>
      <c r="R101" s="141" t="s">
        <v>256</v>
      </c>
      <c r="S101" s="141"/>
      <c r="T101" s="141"/>
      <c r="U101" s="142">
        <v>29.67</v>
      </c>
    </row>
    <row r="102" spans="1:21">
      <c r="B102" s="140" t="s">
        <v>193</v>
      </c>
      <c r="C102" s="140"/>
      <c r="D102" s="140"/>
      <c r="E102" s="140"/>
      <c r="F102" s="140"/>
      <c r="G102" s="140"/>
      <c r="H102" s="140"/>
      <c r="I102" s="141" t="s">
        <v>257</v>
      </c>
      <c r="J102" s="141"/>
      <c r="K102" s="141"/>
      <c r="L102" s="141" t="s">
        <v>189</v>
      </c>
      <c r="M102" s="141"/>
      <c r="N102" s="141"/>
      <c r="O102" s="141"/>
      <c r="P102" s="141"/>
      <c r="R102" s="146" t="s">
        <v>258</v>
      </c>
      <c r="S102" s="146"/>
      <c r="T102" s="146"/>
      <c r="U102" s="142">
        <v>8000</v>
      </c>
    </row>
    <row r="103" spans="1:21">
      <c r="R103" s="146"/>
      <c r="S103" s="146"/>
      <c r="T103" s="146"/>
    </row>
    <row r="104" spans="1:21" ht="6" customHeight="1"/>
    <row r="105" spans="1:21">
      <c r="D105" s="143" t="s">
        <v>2</v>
      </c>
      <c r="F105" s="143" t="s">
        <v>2</v>
      </c>
      <c r="H105" s="143" t="s">
        <v>2</v>
      </c>
      <c r="O105" s="144" t="s">
        <v>242</v>
      </c>
      <c r="P105" s="144"/>
      <c r="Q105" s="144"/>
      <c r="R105" s="144"/>
      <c r="S105" s="144"/>
      <c r="U105" s="145">
        <v>9687.49</v>
      </c>
    </row>
    <row r="106" spans="1:21">
      <c r="A106" s="139" t="s">
        <v>259</v>
      </c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</row>
    <row r="107" spans="1:21" ht="6" customHeight="1"/>
    <row r="108" spans="1:21">
      <c r="B108" s="140" t="s">
        <v>260</v>
      </c>
      <c r="C108" s="140"/>
      <c r="D108" s="140"/>
      <c r="E108" s="140"/>
      <c r="F108" s="140"/>
      <c r="G108" s="140"/>
      <c r="H108" s="140"/>
      <c r="I108" s="141" t="s">
        <v>261</v>
      </c>
      <c r="J108" s="141"/>
      <c r="K108" s="141"/>
      <c r="L108" s="141" t="s">
        <v>211</v>
      </c>
      <c r="M108" s="141"/>
      <c r="N108" s="141"/>
      <c r="O108" s="141"/>
      <c r="P108" s="141"/>
      <c r="R108" s="146" t="s">
        <v>262</v>
      </c>
      <c r="S108" s="146"/>
      <c r="T108" s="146"/>
      <c r="U108" s="142">
        <v>20.2</v>
      </c>
    </row>
    <row r="109" spans="1:21">
      <c r="R109" s="146"/>
      <c r="S109" s="146"/>
      <c r="T109" s="146"/>
    </row>
    <row r="110" spans="1:21">
      <c r="B110" s="140" t="s">
        <v>155</v>
      </c>
      <c r="C110" s="140"/>
      <c r="D110" s="140"/>
      <c r="E110" s="140"/>
      <c r="F110" s="140"/>
      <c r="G110" s="140"/>
      <c r="H110" s="140"/>
      <c r="I110" s="141" t="s">
        <v>263</v>
      </c>
      <c r="J110" s="141"/>
      <c r="K110" s="141"/>
      <c r="L110" s="141" t="s">
        <v>157</v>
      </c>
      <c r="M110" s="141"/>
      <c r="N110" s="141"/>
      <c r="O110" s="141"/>
      <c r="P110" s="141"/>
      <c r="R110" s="146" t="s">
        <v>264</v>
      </c>
      <c r="S110" s="146"/>
      <c r="T110" s="146"/>
      <c r="U110" s="142">
        <v>183.19</v>
      </c>
    </row>
    <row r="111" spans="1:21">
      <c r="R111" s="146"/>
      <c r="S111" s="146"/>
      <c r="T111" s="146"/>
    </row>
    <row r="112" spans="1:21">
      <c r="B112" s="140" t="s">
        <v>155</v>
      </c>
      <c r="C112" s="140"/>
      <c r="D112" s="140"/>
      <c r="E112" s="140"/>
      <c r="F112" s="140"/>
      <c r="G112" s="140"/>
      <c r="H112" s="140"/>
      <c r="I112" s="141" t="s">
        <v>263</v>
      </c>
      <c r="J112" s="141"/>
      <c r="K112" s="141"/>
      <c r="L112" s="141" t="s">
        <v>157</v>
      </c>
      <c r="M112" s="141"/>
      <c r="N112" s="141"/>
      <c r="O112" s="141"/>
      <c r="P112" s="141"/>
      <c r="R112" s="146" t="s">
        <v>265</v>
      </c>
      <c r="S112" s="146"/>
      <c r="T112" s="146"/>
      <c r="U112" s="142">
        <v>448.8</v>
      </c>
    </row>
    <row r="113" spans="2:21">
      <c r="R113" s="146"/>
      <c r="S113" s="146"/>
      <c r="T113" s="146"/>
    </row>
    <row r="114" spans="2:21">
      <c r="B114" s="140" t="s">
        <v>159</v>
      </c>
      <c r="C114" s="140"/>
      <c r="D114" s="140"/>
      <c r="E114" s="140"/>
      <c r="F114" s="140"/>
      <c r="G114" s="140"/>
      <c r="H114" s="140"/>
      <c r="I114" s="141" t="s">
        <v>263</v>
      </c>
      <c r="J114" s="141"/>
      <c r="K114" s="141"/>
      <c r="L114" s="141" t="s">
        <v>157</v>
      </c>
      <c r="M114" s="141"/>
      <c r="N114" s="141"/>
      <c r="O114" s="141"/>
      <c r="P114" s="141"/>
      <c r="R114" s="146" t="s">
        <v>266</v>
      </c>
      <c r="S114" s="146"/>
      <c r="T114" s="146"/>
      <c r="U114" s="142">
        <v>25</v>
      </c>
    </row>
    <row r="115" spans="2:21">
      <c r="R115" s="146"/>
      <c r="S115" s="146"/>
      <c r="T115" s="146"/>
    </row>
    <row r="116" spans="2:21">
      <c r="B116" s="140" t="s">
        <v>159</v>
      </c>
      <c r="C116" s="140"/>
      <c r="D116" s="140"/>
      <c r="E116" s="140"/>
      <c r="F116" s="140"/>
      <c r="G116" s="140"/>
      <c r="H116" s="140"/>
      <c r="I116" s="141" t="s">
        <v>263</v>
      </c>
      <c r="J116" s="141"/>
      <c r="K116" s="141"/>
      <c r="L116" s="141" t="s">
        <v>157</v>
      </c>
      <c r="M116" s="141"/>
      <c r="N116" s="141"/>
      <c r="O116" s="141"/>
      <c r="P116" s="141"/>
      <c r="R116" s="146" t="s">
        <v>267</v>
      </c>
      <c r="S116" s="146"/>
      <c r="T116" s="146"/>
      <c r="U116" s="142">
        <v>15</v>
      </c>
    </row>
    <row r="117" spans="2:21">
      <c r="R117" s="146"/>
      <c r="S117" s="146"/>
      <c r="T117" s="146"/>
    </row>
    <row r="118" spans="2:21">
      <c r="B118" s="140" t="s">
        <v>161</v>
      </c>
      <c r="C118" s="140"/>
      <c r="D118" s="140"/>
      <c r="E118" s="140"/>
      <c r="F118" s="140"/>
      <c r="G118" s="140"/>
      <c r="H118" s="140"/>
      <c r="I118" s="141" t="s">
        <v>268</v>
      </c>
      <c r="J118" s="141"/>
      <c r="K118" s="141"/>
      <c r="L118" s="141" t="s">
        <v>157</v>
      </c>
      <c r="M118" s="141"/>
      <c r="N118" s="141"/>
      <c r="O118" s="141"/>
      <c r="P118" s="141"/>
      <c r="R118" s="146" t="s">
        <v>269</v>
      </c>
      <c r="S118" s="146"/>
      <c r="T118" s="146"/>
      <c r="U118" s="142">
        <v>302.2</v>
      </c>
    </row>
    <row r="119" spans="2:21">
      <c r="R119" s="146"/>
      <c r="S119" s="146"/>
      <c r="T119" s="146"/>
    </row>
    <row r="120" spans="2:21">
      <c r="B120" s="140" t="s">
        <v>161</v>
      </c>
      <c r="C120" s="140"/>
      <c r="D120" s="140"/>
      <c r="E120" s="140"/>
      <c r="F120" s="140"/>
      <c r="G120" s="140"/>
      <c r="H120" s="140"/>
      <c r="I120" s="141" t="s">
        <v>268</v>
      </c>
      <c r="J120" s="141"/>
      <c r="K120" s="141"/>
      <c r="L120" s="141" t="s">
        <v>157</v>
      </c>
      <c r="M120" s="141"/>
      <c r="N120" s="141"/>
      <c r="O120" s="141"/>
      <c r="P120" s="141"/>
      <c r="R120" s="146" t="s">
        <v>270</v>
      </c>
      <c r="S120" s="146"/>
      <c r="T120" s="146"/>
      <c r="U120" s="142">
        <v>209.5</v>
      </c>
    </row>
    <row r="121" spans="2:21">
      <c r="R121" s="146"/>
      <c r="S121" s="146"/>
      <c r="T121" s="146"/>
    </row>
    <row r="122" spans="2:21">
      <c r="B122" s="140" t="s">
        <v>167</v>
      </c>
      <c r="C122" s="140"/>
      <c r="D122" s="140"/>
      <c r="E122" s="140"/>
      <c r="F122" s="140"/>
      <c r="G122" s="140"/>
      <c r="H122" s="140"/>
      <c r="I122" s="141" t="s">
        <v>271</v>
      </c>
      <c r="J122" s="141"/>
      <c r="K122" s="141"/>
      <c r="L122" s="141" t="s">
        <v>157</v>
      </c>
      <c r="M122" s="141"/>
      <c r="N122" s="141"/>
      <c r="O122" s="141"/>
      <c r="P122" s="141"/>
      <c r="R122" s="141" t="s">
        <v>272</v>
      </c>
      <c r="S122" s="141"/>
      <c r="T122" s="141"/>
      <c r="U122" s="142">
        <v>94.03</v>
      </c>
    </row>
    <row r="123" spans="2:21">
      <c r="B123" s="140" t="s">
        <v>167</v>
      </c>
      <c r="C123" s="140"/>
      <c r="D123" s="140"/>
      <c r="E123" s="140"/>
      <c r="F123" s="140"/>
      <c r="G123" s="140"/>
      <c r="H123" s="140"/>
      <c r="I123" s="141" t="s">
        <v>273</v>
      </c>
      <c r="J123" s="141"/>
      <c r="K123" s="141"/>
      <c r="L123" s="141" t="s">
        <v>274</v>
      </c>
      <c r="M123" s="141"/>
      <c r="N123" s="141"/>
      <c r="O123" s="141"/>
      <c r="P123" s="141"/>
      <c r="R123" s="146" t="s">
        <v>275</v>
      </c>
      <c r="S123" s="146"/>
      <c r="T123" s="146"/>
      <c r="U123" s="142">
        <v>463.43</v>
      </c>
    </row>
    <row r="124" spans="2:21">
      <c r="R124" s="146"/>
      <c r="S124" s="146"/>
      <c r="T124" s="146"/>
    </row>
    <row r="125" spans="2:21">
      <c r="B125" s="140" t="s">
        <v>169</v>
      </c>
      <c r="C125" s="140"/>
      <c r="D125" s="140"/>
      <c r="E125" s="140"/>
      <c r="F125" s="140"/>
      <c r="G125" s="140"/>
      <c r="H125" s="140"/>
      <c r="I125" s="141" t="s">
        <v>268</v>
      </c>
      <c r="J125" s="141"/>
      <c r="K125" s="141"/>
      <c r="L125" s="141" t="s">
        <v>157</v>
      </c>
      <c r="M125" s="141"/>
      <c r="N125" s="141"/>
      <c r="O125" s="141"/>
      <c r="P125" s="141"/>
      <c r="R125" s="146" t="s">
        <v>276</v>
      </c>
      <c r="S125" s="146"/>
      <c r="T125" s="146"/>
      <c r="U125" s="142">
        <v>302.2</v>
      </c>
    </row>
    <row r="126" spans="2:21">
      <c r="R126" s="146"/>
      <c r="S126" s="146"/>
      <c r="T126" s="146"/>
    </row>
    <row r="127" spans="2:21">
      <c r="B127" s="140" t="s">
        <v>173</v>
      </c>
      <c r="C127" s="140"/>
      <c r="D127" s="140"/>
      <c r="E127" s="140"/>
      <c r="F127" s="140"/>
      <c r="G127" s="140"/>
      <c r="H127" s="140"/>
      <c r="I127" s="141" t="s">
        <v>170</v>
      </c>
      <c r="J127" s="141"/>
      <c r="K127" s="141"/>
      <c r="L127" s="141" t="s">
        <v>189</v>
      </c>
      <c r="M127" s="141"/>
      <c r="N127" s="141"/>
      <c r="O127" s="141"/>
      <c r="P127" s="141"/>
      <c r="R127" s="146" t="s">
        <v>277</v>
      </c>
      <c r="S127" s="146"/>
      <c r="T127" s="146"/>
      <c r="U127" s="142">
        <v>185</v>
      </c>
    </row>
    <row r="128" spans="2:21">
      <c r="R128" s="146"/>
      <c r="S128" s="146"/>
      <c r="T128" s="146"/>
    </row>
    <row r="129" spans="1:22">
      <c r="B129" s="140" t="s">
        <v>196</v>
      </c>
      <c r="C129" s="140"/>
      <c r="D129" s="140"/>
      <c r="E129" s="140"/>
      <c r="F129" s="140"/>
      <c r="G129" s="140"/>
      <c r="H129" s="140"/>
      <c r="I129" s="141" t="s">
        <v>278</v>
      </c>
      <c r="J129" s="141"/>
      <c r="K129" s="141"/>
      <c r="L129" s="141" t="s">
        <v>248</v>
      </c>
      <c r="M129" s="141"/>
      <c r="N129" s="141"/>
      <c r="O129" s="141"/>
      <c r="P129" s="141"/>
      <c r="R129" s="146" t="s">
        <v>279</v>
      </c>
      <c r="S129" s="146"/>
      <c r="T129" s="146"/>
      <c r="U129" s="142">
        <v>374.96</v>
      </c>
    </row>
    <row r="130" spans="1:22">
      <c r="R130" s="146"/>
      <c r="S130" s="146"/>
      <c r="T130" s="146"/>
    </row>
    <row r="131" spans="1:22">
      <c r="B131" s="140" t="s">
        <v>280</v>
      </c>
      <c r="C131" s="140"/>
      <c r="D131" s="140"/>
      <c r="E131" s="140"/>
      <c r="F131" s="140"/>
      <c r="G131" s="140"/>
      <c r="H131" s="140"/>
      <c r="I131" s="141" t="s">
        <v>261</v>
      </c>
      <c r="J131" s="141"/>
      <c r="K131" s="141"/>
      <c r="L131" s="141" t="s">
        <v>211</v>
      </c>
      <c r="M131" s="141"/>
      <c r="N131" s="141"/>
      <c r="O131" s="141"/>
      <c r="P131" s="141"/>
      <c r="R131" s="146" t="s">
        <v>262</v>
      </c>
      <c r="S131" s="146"/>
      <c r="T131" s="146"/>
      <c r="U131" s="142">
        <v>25.78</v>
      </c>
    </row>
    <row r="132" spans="1:22">
      <c r="R132" s="146"/>
      <c r="S132" s="146"/>
      <c r="T132" s="146"/>
    </row>
    <row r="133" spans="1:22" ht="6" customHeight="1"/>
    <row r="134" spans="1:22">
      <c r="D134" s="143" t="s">
        <v>2</v>
      </c>
      <c r="F134" s="143" t="s">
        <v>2</v>
      </c>
      <c r="H134" s="143" t="s">
        <v>2</v>
      </c>
      <c r="O134" s="144" t="s">
        <v>259</v>
      </c>
      <c r="P134" s="144"/>
      <c r="Q134" s="144"/>
      <c r="R134" s="144"/>
      <c r="S134" s="144"/>
      <c r="U134" s="145">
        <v>2649.29</v>
      </c>
    </row>
    <row r="135" spans="1:22" ht="146.25" customHeight="1"/>
    <row r="136" spans="1:22" ht="11.25" customHeight="1"/>
    <row r="137" spans="1:22" ht="13.5" customHeight="1">
      <c r="A137" s="146" t="s">
        <v>202</v>
      </c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P137" s="147" t="s">
        <v>281</v>
      </c>
      <c r="Q137" s="147"/>
      <c r="R137" s="147"/>
      <c r="S137" s="147"/>
      <c r="T137" s="147"/>
      <c r="U137" s="147"/>
      <c r="V137" s="147"/>
    </row>
    <row r="138" spans="1:22" ht="20.25" customHeight="1">
      <c r="A138" s="148" t="s">
        <v>204</v>
      </c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</row>
    <row r="139" spans="1:22" ht="7.5" customHeight="1"/>
    <row r="140" spans="1:22">
      <c r="A140" s="139" t="s">
        <v>282</v>
      </c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</row>
    <row r="141" spans="1:22" ht="6" customHeight="1"/>
    <row r="142" spans="1:22">
      <c r="B142" s="140" t="s">
        <v>283</v>
      </c>
      <c r="C142" s="140"/>
      <c r="D142" s="140"/>
      <c r="E142" s="140"/>
      <c r="F142" s="140"/>
      <c r="G142" s="140"/>
      <c r="H142" s="140"/>
      <c r="I142" s="141" t="s">
        <v>183</v>
      </c>
      <c r="J142" s="141"/>
      <c r="K142" s="141"/>
      <c r="L142" s="141" t="s">
        <v>184</v>
      </c>
      <c r="M142" s="141"/>
      <c r="N142" s="141"/>
      <c r="O142" s="141"/>
      <c r="P142" s="141"/>
      <c r="R142" s="146" t="s">
        <v>284</v>
      </c>
      <c r="S142" s="146"/>
      <c r="T142" s="146"/>
      <c r="U142" s="142">
        <v>167.11</v>
      </c>
    </row>
    <row r="143" spans="1:22">
      <c r="R143" s="146"/>
      <c r="S143" s="146"/>
      <c r="T143" s="146"/>
    </row>
    <row r="144" spans="1:22">
      <c r="B144" s="140" t="s">
        <v>161</v>
      </c>
      <c r="C144" s="140"/>
      <c r="D144" s="140"/>
      <c r="E144" s="140"/>
      <c r="F144" s="140"/>
      <c r="G144" s="140"/>
      <c r="H144" s="140"/>
      <c r="I144" s="141" t="s">
        <v>183</v>
      </c>
      <c r="J144" s="141"/>
      <c r="K144" s="141"/>
      <c r="L144" s="141" t="s">
        <v>184</v>
      </c>
      <c r="M144" s="141"/>
      <c r="N144" s="141"/>
      <c r="O144" s="141"/>
      <c r="P144" s="141"/>
      <c r="R144" s="146" t="s">
        <v>284</v>
      </c>
      <c r="S144" s="146"/>
      <c r="T144" s="146"/>
      <c r="U144" s="142">
        <v>25</v>
      </c>
    </row>
    <row r="145" spans="2:21">
      <c r="R145" s="146"/>
      <c r="S145" s="146"/>
      <c r="T145" s="146"/>
    </row>
    <row r="146" spans="2:21">
      <c r="B146" s="140" t="s">
        <v>161</v>
      </c>
      <c r="C146" s="140"/>
      <c r="D146" s="140"/>
      <c r="E146" s="140"/>
      <c r="F146" s="140"/>
      <c r="G146" s="140"/>
      <c r="H146" s="140"/>
      <c r="I146" s="141" t="s">
        <v>183</v>
      </c>
      <c r="J146" s="141"/>
      <c r="K146" s="141"/>
      <c r="L146" s="141" t="s">
        <v>184</v>
      </c>
      <c r="M146" s="141"/>
      <c r="N146" s="141"/>
      <c r="O146" s="141"/>
      <c r="P146" s="141"/>
      <c r="R146" s="146" t="s">
        <v>284</v>
      </c>
      <c r="S146" s="146"/>
      <c r="T146" s="146"/>
      <c r="U146" s="142">
        <v>-180.5</v>
      </c>
    </row>
    <row r="147" spans="2:21">
      <c r="R147" s="146"/>
      <c r="S147" s="146"/>
      <c r="T147" s="146"/>
    </row>
    <row r="148" spans="2:21">
      <c r="B148" s="140" t="s">
        <v>285</v>
      </c>
      <c r="C148" s="140"/>
      <c r="D148" s="140"/>
      <c r="E148" s="140"/>
      <c r="F148" s="140"/>
      <c r="G148" s="140"/>
      <c r="H148" s="140"/>
      <c r="I148" s="141" t="s">
        <v>286</v>
      </c>
      <c r="J148" s="141"/>
      <c r="K148" s="141"/>
      <c r="L148" s="141" t="s">
        <v>184</v>
      </c>
      <c r="M148" s="141"/>
      <c r="N148" s="141"/>
      <c r="O148" s="141"/>
      <c r="P148" s="141"/>
      <c r="R148" s="146" t="s">
        <v>284</v>
      </c>
      <c r="S148" s="146"/>
      <c r="T148" s="146"/>
      <c r="U148" s="142">
        <v>36.4</v>
      </c>
    </row>
    <row r="149" spans="2:21">
      <c r="R149" s="146"/>
      <c r="S149" s="146"/>
      <c r="T149" s="146"/>
    </row>
    <row r="150" spans="2:21">
      <c r="B150" s="140" t="s">
        <v>186</v>
      </c>
      <c r="C150" s="140"/>
      <c r="D150" s="140"/>
      <c r="E150" s="140"/>
      <c r="F150" s="140"/>
      <c r="G150" s="140"/>
      <c r="H150" s="140"/>
      <c r="I150" s="141" t="s">
        <v>287</v>
      </c>
      <c r="J150" s="141"/>
      <c r="K150" s="141"/>
      <c r="L150" s="141" t="s">
        <v>211</v>
      </c>
      <c r="M150" s="141"/>
      <c r="N150" s="141"/>
      <c r="O150" s="141"/>
      <c r="P150" s="141"/>
      <c r="R150" s="146" t="s">
        <v>288</v>
      </c>
      <c r="S150" s="146"/>
      <c r="T150" s="146"/>
      <c r="U150" s="142">
        <v>35.08</v>
      </c>
    </row>
    <row r="151" spans="2:21">
      <c r="R151" s="146"/>
      <c r="S151" s="146"/>
      <c r="T151" s="146"/>
    </row>
    <row r="152" spans="2:21">
      <c r="B152" s="140" t="s">
        <v>186</v>
      </c>
      <c r="C152" s="140"/>
      <c r="D152" s="140"/>
      <c r="E152" s="140"/>
      <c r="F152" s="140"/>
      <c r="G152" s="140"/>
      <c r="H152" s="140"/>
      <c r="I152" s="141" t="s">
        <v>289</v>
      </c>
      <c r="J152" s="141"/>
      <c r="K152" s="141"/>
      <c r="L152" s="141" t="s">
        <v>184</v>
      </c>
      <c r="M152" s="141"/>
      <c r="N152" s="141"/>
      <c r="O152" s="141"/>
      <c r="P152" s="141"/>
      <c r="R152" s="146" t="s">
        <v>284</v>
      </c>
      <c r="S152" s="146"/>
      <c r="T152" s="146"/>
      <c r="U152" s="142">
        <v>38.18</v>
      </c>
    </row>
    <row r="153" spans="2:21">
      <c r="R153" s="146"/>
      <c r="S153" s="146"/>
      <c r="T153" s="146"/>
    </row>
    <row r="154" spans="2:21">
      <c r="B154" s="140" t="s">
        <v>230</v>
      </c>
      <c r="C154" s="140"/>
      <c r="D154" s="140"/>
      <c r="E154" s="140"/>
      <c r="F154" s="140"/>
      <c r="G154" s="140"/>
      <c r="H154" s="140"/>
      <c r="I154" s="141" t="s">
        <v>183</v>
      </c>
      <c r="J154" s="141"/>
      <c r="K154" s="141"/>
      <c r="L154" s="141" t="s">
        <v>184</v>
      </c>
      <c r="M154" s="141"/>
      <c r="N154" s="141"/>
      <c r="O154" s="141"/>
      <c r="P154" s="141"/>
      <c r="R154" s="146" t="s">
        <v>284</v>
      </c>
      <c r="S154" s="146"/>
      <c r="T154" s="146"/>
      <c r="U154" s="142">
        <v>62.3</v>
      </c>
    </row>
    <row r="155" spans="2:21">
      <c r="R155" s="146"/>
      <c r="S155" s="146"/>
      <c r="T155" s="146"/>
    </row>
    <row r="156" spans="2:21">
      <c r="B156" s="140" t="s">
        <v>178</v>
      </c>
      <c r="C156" s="140"/>
      <c r="D156" s="140"/>
      <c r="E156" s="140"/>
      <c r="F156" s="140"/>
      <c r="G156" s="140"/>
      <c r="H156" s="140"/>
      <c r="I156" s="141" t="s">
        <v>290</v>
      </c>
      <c r="J156" s="141"/>
      <c r="K156" s="141"/>
      <c r="L156" s="141" t="s">
        <v>291</v>
      </c>
      <c r="M156" s="141"/>
      <c r="N156" s="141"/>
      <c r="O156" s="141"/>
      <c r="P156" s="141"/>
      <c r="R156" s="146" t="s">
        <v>292</v>
      </c>
      <c r="S156" s="146"/>
      <c r="T156" s="146"/>
      <c r="U156" s="142">
        <v>949.5</v>
      </c>
    </row>
    <row r="157" spans="2:21">
      <c r="R157" s="146"/>
      <c r="S157" s="146"/>
      <c r="T157" s="146"/>
    </row>
    <row r="158" spans="2:21">
      <c r="B158" s="140" t="s">
        <v>193</v>
      </c>
      <c r="C158" s="140"/>
      <c r="D158" s="140"/>
      <c r="E158" s="140"/>
      <c r="F158" s="140"/>
      <c r="G158" s="140"/>
      <c r="H158" s="140"/>
      <c r="I158" s="141" t="s">
        <v>183</v>
      </c>
      <c r="J158" s="141"/>
      <c r="K158" s="141"/>
      <c r="L158" s="141" t="s">
        <v>184</v>
      </c>
      <c r="M158" s="141"/>
      <c r="N158" s="141"/>
      <c r="O158" s="141"/>
      <c r="P158" s="141"/>
      <c r="R158" s="146" t="s">
        <v>284</v>
      </c>
      <c r="S158" s="146"/>
      <c r="T158" s="146"/>
      <c r="U158" s="142">
        <v>24.9</v>
      </c>
    </row>
    <row r="159" spans="2:21">
      <c r="R159" s="146"/>
      <c r="S159" s="146"/>
      <c r="T159" s="146"/>
    </row>
    <row r="160" spans="2:21">
      <c r="B160" s="140" t="s">
        <v>193</v>
      </c>
      <c r="C160" s="140"/>
      <c r="D160" s="140"/>
      <c r="E160" s="140"/>
      <c r="F160" s="140"/>
      <c r="G160" s="140"/>
      <c r="H160" s="140"/>
      <c r="I160" s="141" t="s">
        <v>183</v>
      </c>
      <c r="J160" s="141"/>
      <c r="K160" s="141"/>
      <c r="L160" s="141" t="s">
        <v>184</v>
      </c>
      <c r="M160" s="141"/>
      <c r="N160" s="141"/>
      <c r="O160" s="141"/>
      <c r="P160" s="141"/>
      <c r="R160" s="146" t="s">
        <v>284</v>
      </c>
      <c r="S160" s="146"/>
      <c r="T160" s="146"/>
      <c r="U160" s="142">
        <v>129.59</v>
      </c>
    </row>
    <row r="161" spans="1:22">
      <c r="R161" s="146"/>
      <c r="S161" s="146"/>
      <c r="T161" s="146"/>
    </row>
    <row r="162" spans="1:22">
      <c r="B162" s="140" t="s">
        <v>293</v>
      </c>
      <c r="C162" s="140"/>
      <c r="D162" s="140"/>
      <c r="E162" s="140"/>
      <c r="F162" s="140"/>
      <c r="G162" s="140"/>
      <c r="H162" s="140"/>
      <c r="I162" s="141" t="s">
        <v>294</v>
      </c>
      <c r="J162" s="141"/>
      <c r="K162" s="141"/>
      <c r="L162" s="141" t="s">
        <v>274</v>
      </c>
      <c r="M162" s="141"/>
      <c r="N162" s="141"/>
      <c r="O162" s="141"/>
      <c r="P162" s="141"/>
      <c r="R162" s="146" t="s">
        <v>295</v>
      </c>
      <c r="S162" s="146"/>
      <c r="T162" s="146"/>
      <c r="U162" s="142">
        <v>95</v>
      </c>
    </row>
    <row r="163" spans="1:22">
      <c r="R163" s="146"/>
      <c r="S163" s="146"/>
      <c r="T163" s="146"/>
    </row>
    <row r="164" spans="1:22" ht="6" customHeight="1"/>
    <row r="165" spans="1:22">
      <c r="D165" s="143" t="s">
        <v>2</v>
      </c>
      <c r="F165" s="143" t="s">
        <v>2</v>
      </c>
      <c r="H165" s="143" t="s">
        <v>2</v>
      </c>
      <c r="O165" s="144" t="s">
        <v>282</v>
      </c>
      <c r="P165" s="144"/>
      <c r="Q165" s="144"/>
      <c r="R165" s="144"/>
      <c r="S165" s="144"/>
      <c r="U165" s="145">
        <v>1382.56</v>
      </c>
    </row>
    <row r="166" spans="1:22" ht="386.25" customHeight="1"/>
    <row r="167" spans="1:22" ht="11.25" customHeight="1"/>
    <row r="168" spans="1:22" ht="13.5" customHeight="1">
      <c r="A168" s="146" t="s">
        <v>202</v>
      </c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P168" s="147" t="s">
        <v>296</v>
      </c>
      <c r="Q168" s="147"/>
      <c r="R168" s="147"/>
      <c r="S168" s="147"/>
      <c r="T168" s="147"/>
      <c r="U168" s="147"/>
      <c r="V168" s="147"/>
    </row>
    <row r="169" spans="1:22" ht="20.25" customHeight="1">
      <c r="A169" s="148" t="s">
        <v>204</v>
      </c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</row>
    <row r="170" spans="1:22" ht="7.5" customHeight="1"/>
    <row r="171" spans="1:22">
      <c r="A171" s="139" t="s">
        <v>297</v>
      </c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</row>
    <row r="172" spans="1:22" ht="6" customHeight="1"/>
    <row r="173" spans="1:22">
      <c r="B173" s="140" t="s">
        <v>260</v>
      </c>
      <c r="C173" s="140"/>
      <c r="D173" s="140"/>
      <c r="E173" s="140"/>
      <c r="F173" s="140"/>
      <c r="G173" s="140"/>
      <c r="H173" s="140"/>
      <c r="I173" s="141" t="s">
        <v>298</v>
      </c>
      <c r="J173" s="141"/>
      <c r="K173" s="141"/>
      <c r="L173" s="141" t="s">
        <v>184</v>
      </c>
      <c r="M173" s="141"/>
      <c r="N173" s="141"/>
      <c r="O173" s="141"/>
      <c r="P173" s="141"/>
      <c r="R173" s="141" t="s">
        <v>299</v>
      </c>
      <c r="S173" s="141"/>
      <c r="T173" s="141"/>
      <c r="U173" s="142">
        <v>84.99</v>
      </c>
    </row>
    <row r="174" spans="1:22">
      <c r="B174" s="140" t="s">
        <v>159</v>
      </c>
      <c r="C174" s="140"/>
      <c r="D174" s="140"/>
      <c r="E174" s="140"/>
      <c r="F174" s="140"/>
      <c r="G174" s="140"/>
      <c r="H174" s="140"/>
      <c r="I174" s="141" t="s">
        <v>300</v>
      </c>
      <c r="J174" s="141"/>
      <c r="K174" s="141"/>
      <c r="L174" s="141" t="s">
        <v>184</v>
      </c>
      <c r="M174" s="141"/>
      <c r="N174" s="141"/>
      <c r="O174" s="141"/>
      <c r="P174" s="141"/>
      <c r="R174" s="141" t="s">
        <v>301</v>
      </c>
      <c r="S174" s="141"/>
      <c r="T174" s="141"/>
      <c r="U174" s="142">
        <v>49.25</v>
      </c>
    </row>
    <row r="175" spans="1:22">
      <c r="B175" s="140" t="s">
        <v>161</v>
      </c>
      <c r="C175" s="140"/>
      <c r="D175" s="140"/>
      <c r="E175" s="140"/>
      <c r="F175" s="140"/>
      <c r="G175" s="140"/>
      <c r="H175" s="140"/>
      <c r="I175" s="141" t="s">
        <v>302</v>
      </c>
      <c r="J175" s="141"/>
      <c r="K175" s="141"/>
      <c r="L175" s="141" t="s">
        <v>303</v>
      </c>
      <c r="M175" s="141"/>
      <c r="N175" s="141"/>
      <c r="O175" s="141"/>
      <c r="P175" s="141"/>
      <c r="R175" s="141" t="s">
        <v>304</v>
      </c>
      <c r="S175" s="141"/>
      <c r="T175" s="141"/>
      <c r="U175" s="142">
        <v>38.380000000000003</v>
      </c>
    </row>
    <row r="176" spans="1:22">
      <c r="B176" s="140" t="s">
        <v>161</v>
      </c>
      <c r="C176" s="140"/>
      <c r="D176" s="140"/>
      <c r="E176" s="140"/>
      <c r="F176" s="140"/>
      <c r="G176" s="140"/>
      <c r="H176" s="140"/>
      <c r="I176" s="141" t="s">
        <v>305</v>
      </c>
      <c r="J176" s="141"/>
      <c r="K176" s="141"/>
      <c r="L176" s="141" t="s">
        <v>184</v>
      </c>
      <c r="M176" s="141"/>
      <c r="N176" s="141"/>
      <c r="O176" s="141"/>
      <c r="P176" s="141"/>
      <c r="R176" s="146" t="s">
        <v>306</v>
      </c>
      <c r="S176" s="146"/>
      <c r="T176" s="146"/>
      <c r="U176" s="142">
        <v>505.94</v>
      </c>
    </row>
    <row r="177" spans="2:21">
      <c r="R177" s="146"/>
      <c r="S177" s="146"/>
      <c r="T177" s="146"/>
    </row>
    <row r="178" spans="2:21">
      <c r="B178" s="140" t="s">
        <v>161</v>
      </c>
      <c r="C178" s="140"/>
      <c r="D178" s="140"/>
      <c r="E178" s="140"/>
      <c r="F178" s="140"/>
      <c r="G178" s="140"/>
      <c r="H178" s="140"/>
      <c r="I178" s="141" t="s">
        <v>300</v>
      </c>
      <c r="J178" s="141"/>
      <c r="K178" s="141"/>
      <c r="L178" s="141" t="s">
        <v>307</v>
      </c>
      <c r="M178" s="141"/>
      <c r="N178" s="141"/>
      <c r="O178" s="141"/>
      <c r="P178" s="141"/>
      <c r="R178" s="141" t="s">
        <v>301</v>
      </c>
      <c r="S178" s="141"/>
      <c r="T178" s="141"/>
      <c r="U178" s="142">
        <v>49.25</v>
      </c>
    </row>
    <row r="179" spans="2:21">
      <c r="B179" s="140" t="s">
        <v>308</v>
      </c>
      <c r="C179" s="140"/>
      <c r="D179" s="140"/>
      <c r="E179" s="140"/>
      <c r="F179" s="140"/>
      <c r="G179" s="140"/>
      <c r="H179" s="140"/>
      <c r="I179" s="141" t="s">
        <v>300</v>
      </c>
      <c r="J179" s="141"/>
      <c r="K179" s="141"/>
      <c r="L179" s="141" t="s">
        <v>307</v>
      </c>
      <c r="M179" s="141"/>
      <c r="N179" s="141"/>
      <c r="O179" s="141"/>
      <c r="P179" s="141"/>
      <c r="R179" s="141" t="s">
        <v>301</v>
      </c>
      <c r="S179" s="141"/>
      <c r="T179" s="141"/>
      <c r="U179" s="142">
        <v>49.25</v>
      </c>
    </row>
    <row r="180" spans="2:21">
      <c r="B180" s="140" t="s">
        <v>308</v>
      </c>
      <c r="C180" s="140"/>
      <c r="D180" s="140"/>
      <c r="E180" s="140"/>
      <c r="F180" s="140"/>
      <c r="G180" s="140"/>
      <c r="H180" s="140"/>
      <c r="I180" s="141" t="s">
        <v>300</v>
      </c>
      <c r="J180" s="141"/>
      <c r="K180" s="141"/>
      <c r="L180" s="141" t="s">
        <v>307</v>
      </c>
      <c r="M180" s="141"/>
      <c r="N180" s="141"/>
      <c r="O180" s="141"/>
      <c r="P180" s="141"/>
      <c r="R180" s="141" t="s">
        <v>301</v>
      </c>
      <c r="S180" s="141"/>
      <c r="T180" s="141"/>
      <c r="U180" s="142">
        <v>49.25</v>
      </c>
    </row>
    <row r="181" spans="2:21">
      <c r="B181" s="140" t="s">
        <v>308</v>
      </c>
      <c r="C181" s="140"/>
      <c r="D181" s="140"/>
      <c r="E181" s="140"/>
      <c r="F181" s="140"/>
      <c r="G181" s="140"/>
      <c r="H181" s="140"/>
      <c r="I181" s="141" t="s">
        <v>309</v>
      </c>
      <c r="J181" s="141"/>
      <c r="K181" s="141"/>
      <c r="L181" s="141" t="s">
        <v>184</v>
      </c>
      <c r="M181" s="141"/>
      <c r="N181" s="141"/>
      <c r="O181" s="141"/>
      <c r="P181" s="141"/>
      <c r="R181" s="141" t="s">
        <v>310</v>
      </c>
      <c r="S181" s="141"/>
      <c r="T181" s="141"/>
      <c r="U181" s="142">
        <v>38</v>
      </c>
    </row>
    <row r="182" spans="2:21">
      <c r="B182" s="140" t="s">
        <v>308</v>
      </c>
      <c r="C182" s="140"/>
      <c r="D182" s="140"/>
      <c r="E182" s="140"/>
      <c r="F182" s="140"/>
      <c r="G182" s="140"/>
      <c r="H182" s="140"/>
      <c r="I182" s="141" t="s">
        <v>309</v>
      </c>
      <c r="J182" s="141"/>
      <c r="K182" s="141"/>
      <c r="L182" s="141" t="s">
        <v>184</v>
      </c>
      <c r="M182" s="141"/>
      <c r="N182" s="141"/>
      <c r="O182" s="141"/>
      <c r="P182" s="141"/>
      <c r="R182" s="141" t="s">
        <v>310</v>
      </c>
      <c r="S182" s="141"/>
      <c r="T182" s="141"/>
      <c r="U182" s="142">
        <v>70</v>
      </c>
    </row>
    <row r="183" spans="2:21">
      <c r="B183" s="140" t="s">
        <v>167</v>
      </c>
      <c r="C183" s="140"/>
      <c r="D183" s="140"/>
      <c r="E183" s="140"/>
      <c r="F183" s="140"/>
      <c r="G183" s="140"/>
      <c r="H183" s="140"/>
      <c r="I183" s="141" t="s">
        <v>305</v>
      </c>
      <c r="J183" s="141"/>
      <c r="K183" s="141"/>
      <c r="L183" s="141" t="s">
        <v>311</v>
      </c>
      <c r="M183" s="141"/>
      <c r="N183" s="141"/>
      <c r="O183" s="141"/>
      <c r="P183" s="141"/>
      <c r="R183" s="146" t="s">
        <v>312</v>
      </c>
      <c r="S183" s="146"/>
      <c r="T183" s="146"/>
      <c r="U183" s="142">
        <v>533.34</v>
      </c>
    </row>
    <row r="184" spans="2:21">
      <c r="R184" s="146"/>
      <c r="S184" s="146"/>
      <c r="T184" s="146"/>
    </row>
    <row r="185" spans="2:21">
      <c r="B185" s="140" t="s">
        <v>186</v>
      </c>
      <c r="C185" s="140"/>
      <c r="D185" s="140"/>
      <c r="E185" s="140"/>
      <c r="F185" s="140"/>
      <c r="G185" s="140"/>
      <c r="H185" s="140"/>
      <c r="I185" s="141" t="s">
        <v>300</v>
      </c>
      <c r="J185" s="141"/>
      <c r="K185" s="141"/>
      <c r="L185" s="141" t="s">
        <v>307</v>
      </c>
      <c r="M185" s="141"/>
      <c r="N185" s="141"/>
      <c r="O185" s="141"/>
      <c r="P185" s="141"/>
      <c r="R185" s="141" t="s">
        <v>301</v>
      </c>
      <c r="S185" s="141"/>
      <c r="T185" s="141"/>
      <c r="U185" s="142">
        <v>49.25</v>
      </c>
    </row>
    <row r="186" spans="2:21">
      <c r="B186" s="140" t="s">
        <v>186</v>
      </c>
      <c r="C186" s="140"/>
      <c r="D186" s="140"/>
      <c r="E186" s="140"/>
      <c r="F186" s="140"/>
      <c r="G186" s="140"/>
      <c r="H186" s="140"/>
      <c r="I186" s="141" t="s">
        <v>300</v>
      </c>
      <c r="J186" s="141"/>
      <c r="K186" s="141"/>
      <c r="L186" s="141" t="s">
        <v>307</v>
      </c>
      <c r="M186" s="141"/>
      <c r="N186" s="141"/>
      <c r="O186" s="141"/>
      <c r="P186" s="141"/>
      <c r="R186" s="141" t="s">
        <v>301</v>
      </c>
      <c r="S186" s="141"/>
      <c r="T186" s="141"/>
      <c r="U186" s="142">
        <v>49.25</v>
      </c>
    </row>
    <row r="187" spans="2:21">
      <c r="B187" s="140" t="s">
        <v>186</v>
      </c>
      <c r="C187" s="140"/>
      <c r="D187" s="140"/>
      <c r="E187" s="140"/>
      <c r="F187" s="140"/>
      <c r="G187" s="140"/>
      <c r="H187" s="140"/>
      <c r="I187" s="141" t="s">
        <v>300</v>
      </c>
      <c r="J187" s="141"/>
      <c r="K187" s="141"/>
      <c r="L187" s="141" t="s">
        <v>307</v>
      </c>
      <c r="M187" s="141"/>
      <c r="N187" s="141"/>
      <c r="O187" s="141"/>
      <c r="P187" s="141"/>
      <c r="R187" s="141" t="s">
        <v>301</v>
      </c>
      <c r="S187" s="141"/>
      <c r="T187" s="141"/>
      <c r="U187" s="142">
        <v>49.25</v>
      </c>
    </row>
    <row r="188" spans="2:21">
      <c r="B188" s="140" t="s">
        <v>186</v>
      </c>
      <c r="C188" s="140"/>
      <c r="D188" s="140"/>
      <c r="E188" s="140"/>
      <c r="F188" s="140"/>
      <c r="G188" s="140"/>
      <c r="H188" s="140"/>
      <c r="I188" s="141" t="s">
        <v>313</v>
      </c>
      <c r="J188" s="141"/>
      <c r="K188" s="141"/>
      <c r="L188" s="141" t="s">
        <v>314</v>
      </c>
      <c r="M188" s="141"/>
      <c r="N188" s="141"/>
      <c r="O188" s="141"/>
      <c r="P188" s="141"/>
      <c r="R188" s="146" t="s">
        <v>315</v>
      </c>
      <c r="S188" s="146"/>
      <c r="T188" s="146"/>
      <c r="U188" s="142">
        <v>21.95</v>
      </c>
    </row>
    <row r="189" spans="2:21">
      <c r="R189" s="146"/>
      <c r="S189" s="146"/>
      <c r="T189" s="146"/>
    </row>
    <row r="190" spans="2:21">
      <c r="B190" s="140" t="s">
        <v>186</v>
      </c>
      <c r="C190" s="140"/>
      <c r="D190" s="140"/>
      <c r="E190" s="140"/>
      <c r="F190" s="140"/>
      <c r="G190" s="140"/>
      <c r="H190" s="140"/>
      <c r="I190" s="141" t="s">
        <v>313</v>
      </c>
      <c r="J190" s="141"/>
      <c r="K190" s="141"/>
      <c r="L190" s="141" t="s">
        <v>184</v>
      </c>
      <c r="M190" s="141"/>
      <c r="N190" s="141"/>
      <c r="O190" s="141"/>
      <c r="P190" s="141"/>
      <c r="R190" s="146" t="s">
        <v>316</v>
      </c>
      <c r="S190" s="146"/>
      <c r="T190" s="146"/>
      <c r="U190" s="142">
        <v>105.91</v>
      </c>
    </row>
    <row r="191" spans="2:21">
      <c r="R191" s="146"/>
      <c r="S191" s="146"/>
      <c r="T191" s="146"/>
    </row>
    <row r="192" spans="2:21">
      <c r="B192" s="140" t="s">
        <v>186</v>
      </c>
      <c r="C192" s="140"/>
      <c r="D192" s="140"/>
      <c r="E192" s="140"/>
      <c r="F192" s="140"/>
      <c r="G192" s="140"/>
      <c r="H192" s="140"/>
      <c r="I192" s="141" t="s">
        <v>317</v>
      </c>
      <c r="J192" s="141"/>
      <c r="K192" s="141"/>
      <c r="L192" s="141" t="s">
        <v>314</v>
      </c>
      <c r="M192" s="141"/>
      <c r="N192" s="141"/>
      <c r="O192" s="141"/>
      <c r="P192" s="141"/>
      <c r="R192" s="141" t="s">
        <v>318</v>
      </c>
      <c r="S192" s="141"/>
      <c r="T192" s="141"/>
      <c r="U192" s="142">
        <v>24.89</v>
      </c>
    </row>
    <row r="193" spans="2:21">
      <c r="B193" s="140" t="s">
        <v>169</v>
      </c>
      <c r="C193" s="140"/>
      <c r="D193" s="140"/>
      <c r="E193" s="140"/>
      <c r="F193" s="140"/>
      <c r="G193" s="140"/>
      <c r="H193" s="140"/>
      <c r="I193" s="141" t="s">
        <v>300</v>
      </c>
      <c r="J193" s="141"/>
      <c r="K193" s="141"/>
      <c r="L193" s="141" t="s">
        <v>307</v>
      </c>
      <c r="M193" s="141"/>
      <c r="N193" s="141"/>
      <c r="O193" s="141"/>
      <c r="P193" s="141"/>
      <c r="R193" s="141" t="s">
        <v>301</v>
      </c>
      <c r="S193" s="141"/>
      <c r="T193" s="141"/>
      <c r="U193" s="142">
        <v>49.25</v>
      </c>
    </row>
    <row r="194" spans="2:21">
      <c r="B194" s="140" t="s">
        <v>169</v>
      </c>
      <c r="C194" s="140"/>
      <c r="D194" s="140"/>
      <c r="E194" s="140"/>
      <c r="F194" s="140"/>
      <c r="G194" s="140"/>
      <c r="H194" s="140"/>
      <c r="I194" s="141" t="s">
        <v>319</v>
      </c>
      <c r="J194" s="141"/>
      <c r="K194" s="141"/>
      <c r="L194" s="141" t="s">
        <v>307</v>
      </c>
      <c r="M194" s="141"/>
      <c r="N194" s="141"/>
      <c r="O194" s="141"/>
      <c r="P194" s="141"/>
      <c r="R194" s="141" t="s">
        <v>301</v>
      </c>
      <c r="S194" s="141"/>
      <c r="T194" s="141"/>
      <c r="U194" s="142">
        <v>49.25</v>
      </c>
    </row>
    <row r="195" spans="2:21">
      <c r="B195" s="140" t="s">
        <v>191</v>
      </c>
      <c r="C195" s="140"/>
      <c r="D195" s="140"/>
      <c r="E195" s="140"/>
      <c r="F195" s="140"/>
      <c r="G195" s="140"/>
      <c r="H195" s="140"/>
      <c r="I195" s="141" t="s">
        <v>302</v>
      </c>
      <c r="J195" s="141"/>
      <c r="K195" s="141"/>
      <c r="L195" s="141" t="s">
        <v>303</v>
      </c>
      <c r="M195" s="141"/>
      <c r="N195" s="141"/>
      <c r="O195" s="141"/>
      <c r="P195" s="141"/>
      <c r="R195" s="141" t="s">
        <v>304</v>
      </c>
      <c r="S195" s="141"/>
      <c r="T195" s="141"/>
      <c r="U195" s="142">
        <v>2.23</v>
      </c>
    </row>
    <row r="196" spans="2:21">
      <c r="B196" s="140" t="s">
        <v>191</v>
      </c>
      <c r="C196" s="140"/>
      <c r="D196" s="140"/>
      <c r="E196" s="140"/>
      <c r="F196" s="140"/>
      <c r="G196" s="140"/>
      <c r="H196" s="140"/>
      <c r="I196" s="141" t="s">
        <v>300</v>
      </c>
      <c r="J196" s="141"/>
      <c r="K196" s="141"/>
      <c r="L196" s="141" t="s">
        <v>184</v>
      </c>
      <c r="M196" s="141"/>
      <c r="N196" s="141"/>
      <c r="O196" s="141"/>
      <c r="P196" s="141"/>
      <c r="R196" s="141" t="s">
        <v>301</v>
      </c>
      <c r="S196" s="141"/>
      <c r="T196" s="141"/>
      <c r="U196" s="142">
        <v>49.25</v>
      </c>
    </row>
    <row r="197" spans="2:21">
      <c r="B197" s="140" t="s">
        <v>191</v>
      </c>
      <c r="C197" s="140"/>
      <c r="D197" s="140"/>
      <c r="E197" s="140"/>
      <c r="F197" s="140"/>
      <c r="G197" s="140"/>
      <c r="H197" s="140"/>
      <c r="I197" s="141" t="s">
        <v>305</v>
      </c>
      <c r="J197" s="141"/>
      <c r="K197" s="141"/>
      <c r="L197" s="141" t="s">
        <v>184</v>
      </c>
      <c r="M197" s="141"/>
      <c r="N197" s="141"/>
      <c r="O197" s="141"/>
      <c r="P197" s="141"/>
      <c r="R197" s="146" t="s">
        <v>312</v>
      </c>
      <c r="S197" s="146"/>
      <c r="T197" s="146"/>
      <c r="U197" s="142">
        <v>508.31</v>
      </c>
    </row>
    <row r="198" spans="2:21">
      <c r="R198" s="146"/>
      <c r="S198" s="146"/>
      <c r="T198" s="146"/>
    </row>
    <row r="199" spans="2:21">
      <c r="B199" s="140" t="s">
        <v>191</v>
      </c>
      <c r="C199" s="140"/>
      <c r="D199" s="140"/>
      <c r="E199" s="140"/>
      <c r="F199" s="140"/>
      <c r="G199" s="140"/>
      <c r="H199" s="140"/>
      <c r="I199" s="141" t="s">
        <v>320</v>
      </c>
      <c r="J199" s="141"/>
      <c r="K199" s="141"/>
      <c r="L199" s="141" t="s">
        <v>321</v>
      </c>
      <c r="M199" s="141"/>
      <c r="N199" s="141"/>
      <c r="O199" s="141"/>
      <c r="P199" s="141"/>
      <c r="R199" s="141" t="s">
        <v>322</v>
      </c>
      <c r="S199" s="141"/>
      <c r="T199" s="141"/>
      <c r="U199" s="142">
        <v>95.5</v>
      </c>
    </row>
    <row r="200" spans="2:21">
      <c r="B200" s="140" t="s">
        <v>230</v>
      </c>
      <c r="C200" s="140"/>
      <c r="D200" s="140"/>
      <c r="E200" s="140"/>
      <c r="F200" s="140"/>
      <c r="G200" s="140"/>
      <c r="H200" s="140"/>
      <c r="I200" s="141" t="s">
        <v>323</v>
      </c>
      <c r="J200" s="141"/>
      <c r="K200" s="141"/>
      <c r="L200" s="141" t="s">
        <v>184</v>
      </c>
      <c r="M200" s="141"/>
      <c r="N200" s="141"/>
      <c r="O200" s="141"/>
      <c r="P200" s="141"/>
      <c r="R200" s="141" t="s">
        <v>324</v>
      </c>
      <c r="S200" s="141"/>
      <c r="T200" s="141"/>
      <c r="U200" s="142">
        <v>53.97</v>
      </c>
    </row>
    <row r="201" spans="2:21">
      <c r="B201" s="140" t="s">
        <v>325</v>
      </c>
      <c r="C201" s="140"/>
      <c r="D201" s="140"/>
      <c r="E201" s="140"/>
      <c r="F201" s="140"/>
      <c r="G201" s="140"/>
      <c r="H201" s="140"/>
      <c r="I201" s="141" t="s">
        <v>300</v>
      </c>
      <c r="J201" s="141"/>
      <c r="K201" s="141"/>
      <c r="L201" s="141" t="s">
        <v>307</v>
      </c>
      <c r="M201" s="141"/>
      <c r="N201" s="141"/>
      <c r="O201" s="141"/>
      <c r="P201" s="141"/>
      <c r="R201" s="141" t="s">
        <v>301</v>
      </c>
      <c r="S201" s="141"/>
      <c r="T201" s="141"/>
      <c r="U201" s="142">
        <v>49.25</v>
      </c>
    </row>
    <row r="202" spans="2:21">
      <c r="B202" s="140" t="s">
        <v>175</v>
      </c>
      <c r="C202" s="140"/>
      <c r="D202" s="140"/>
      <c r="E202" s="140"/>
      <c r="F202" s="140"/>
      <c r="G202" s="140"/>
      <c r="H202" s="140"/>
      <c r="I202" s="141" t="s">
        <v>326</v>
      </c>
      <c r="J202" s="141"/>
      <c r="K202" s="141"/>
      <c r="L202" s="141" t="s">
        <v>311</v>
      </c>
      <c r="M202" s="141"/>
      <c r="N202" s="141"/>
      <c r="O202" s="141"/>
      <c r="P202" s="141"/>
      <c r="R202" s="146" t="s">
        <v>327</v>
      </c>
      <c r="S202" s="146"/>
      <c r="T202" s="146"/>
      <c r="U202" s="142">
        <v>2259</v>
      </c>
    </row>
    <row r="203" spans="2:21">
      <c r="R203" s="146"/>
      <c r="S203" s="146"/>
      <c r="T203" s="146"/>
    </row>
    <row r="204" spans="2:21">
      <c r="B204" s="140" t="s">
        <v>233</v>
      </c>
      <c r="C204" s="140"/>
      <c r="D204" s="140"/>
      <c r="E204" s="140"/>
      <c r="F204" s="140"/>
      <c r="G204" s="140"/>
      <c r="H204" s="140"/>
      <c r="I204" s="141" t="s">
        <v>300</v>
      </c>
      <c r="J204" s="141"/>
      <c r="K204" s="141"/>
      <c r="L204" s="141" t="s">
        <v>307</v>
      </c>
      <c r="M204" s="141"/>
      <c r="N204" s="141"/>
      <c r="O204" s="141"/>
      <c r="P204" s="141"/>
      <c r="R204" s="141" t="s">
        <v>301</v>
      </c>
      <c r="S204" s="141"/>
      <c r="T204" s="141"/>
      <c r="U204" s="142">
        <v>49.25</v>
      </c>
    </row>
    <row r="205" spans="2:21">
      <c r="B205" s="140" t="s">
        <v>193</v>
      </c>
      <c r="C205" s="140"/>
      <c r="D205" s="140"/>
      <c r="E205" s="140"/>
      <c r="F205" s="140"/>
      <c r="G205" s="140"/>
      <c r="H205" s="140"/>
      <c r="I205" s="141" t="s">
        <v>328</v>
      </c>
      <c r="J205" s="141"/>
      <c r="K205" s="141"/>
      <c r="L205" s="141" t="s">
        <v>311</v>
      </c>
      <c r="M205" s="141"/>
      <c r="N205" s="141"/>
      <c r="O205" s="141"/>
      <c r="P205" s="141"/>
      <c r="R205" s="146" t="s">
        <v>327</v>
      </c>
      <c r="S205" s="146"/>
      <c r="T205" s="146"/>
      <c r="U205" s="142">
        <v>800</v>
      </c>
    </row>
    <row r="206" spans="2:21">
      <c r="R206" s="146"/>
      <c r="S206" s="146"/>
      <c r="T206" s="146"/>
    </row>
    <row r="207" spans="2:21">
      <c r="B207" s="140" t="s">
        <v>193</v>
      </c>
      <c r="C207" s="140"/>
      <c r="D207" s="140"/>
      <c r="E207" s="140"/>
      <c r="F207" s="140"/>
      <c r="G207" s="140"/>
      <c r="H207" s="140"/>
      <c r="I207" s="141" t="s">
        <v>300</v>
      </c>
      <c r="J207" s="141"/>
      <c r="K207" s="141"/>
      <c r="L207" s="141" t="s">
        <v>307</v>
      </c>
      <c r="M207" s="141"/>
      <c r="N207" s="141"/>
      <c r="O207" s="141"/>
      <c r="P207" s="141"/>
      <c r="R207" s="141" t="s">
        <v>301</v>
      </c>
      <c r="S207" s="141"/>
      <c r="T207" s="141"/>
      <c r="U207" s="142">
        <v>49.25</v>
      </c>
    </row>
    <row r="208" spans="2:21">
      <c r="B208" s="140" t="s">
        <v>196</v>
      </c>
      <c r="C208" s="140"/>
      <c r="D208" s="140"/>
      <c r="E208" s="140"/>
      <c r="F208" s="140"/>
      <c r="G208" s="140"/>
      <c r="H208" s="140"/>
      <c r="I208" s="141" t="s">
        <v>305</v>
      </c>
      <c r="J208" s="141"/>
      <c r="K208" s="141"/>
      <c r="L208" s="141" t="s">
        <v>311</v>
      </c>
      <c r="M208" s="141"/>
      <c r="N208" s="141"/>
      <c r="O208" s="141"/>
      <c r="P208" s="141"/>
      <c r="R208" s="141" t="s">
        <v>329</v>
      </c>
      <c r="S208" s="141"/>
      <c r="T208" s="141"/>
      <c r="U208" s="142">
        <v>-33.21</v>
      </c>
    </row>
    <row r="209" spans="2:21">
      <c r="B209" s="140" t="s">
        <v>196</v>
      </c>
      <c r="C209" s="140"/>
      <c r="D209" s="140"/>
      <c r="E209" s="140"/>
      <c r="F209" s="140"/>
      <c r="G209" s="140"/>
      <c r="H209" s="140"/>
      <c r="I209" s="141" t="s">
        <v>305</v>
      </c>
      <c r="J209" s="141"/>
      <c r="K209" s="141"/>
      <c r="L209" s="141" t="s">
        <v>311</v>
      </c>
      <c r="M209" s="141"/>
      <c r="N209" s="141"/>
      <c r="O209" s="141"/>
      <c r="P209" s="141"/>
      <c r="R209" s="141" t="s">
        <v>329</v>
      </c>
      <c r="S209" s="141"/>
      <c r="T209" s="141"/>
      <c r="U209" s="142">
        <v>-33.03</v>
      </c>
    </row>
    <row r="210" spans="2:21">
      <c r="B210" s="140" t="s">
        <v>196</v>
      </c>
      <c r="C210" s="140"/>
      <c r="D210" s="140"/>
      <c r="E210" s="140"/>
      <c r="F210" s="140"/>
      <c r="G210" s="140"/>
      <c r="H210" s="140"/>
      <c r="I210" s="141" t="s">
        <v>305</v>
      </c>
      <c r="J210" s="141"/>
      <c r="K210" s="141"/>
      <c r="L210" s="141" t="s">
        <v>311</v>
      </c>
      <c r="M210" s="141"/>
      <c r="N210" s="141"/>
      <c r="O210" s="141"/>
      <c r="P210" s="141"/>
      <c r="R210" s="141" t="s">
        <v>329</v>
      </c>
      <c r="S210" s="141"/>
      <c r="T210" s="141"/>
      <c r="U210" s="142">
        <v>-26.39</v>
      </c>
    </row>
    <row r="211" spans="2:21">
      <c r="B211" s="140" t="s">
        <v>196</v>
      </c>
      <c r="C211" s="140"/>
      <c r="D211" s="140"/>
      <c r="E211" s="140"/>
      <c r="F211" s="140"/>
      <c r="G211" s="140"/>
      <c r="H211" s="140"/>
      <c r="I211" s="141" t="s">
        <v>305</v>
      </c>
      <c r="J211" s="141"/>
      <c r="K211" s="141"/>
      <c r="L211" s="141" t="s">
        <v>311</v>
      </c>
      <c r="M211" s="141"/>
      <c r="N211" s="141"/>
      <c r="O211" s="141"/>
      <c r="P211" s="141"/>
      <c r="R211" s="141" t="s">
        <v>329</v>
      </c>
      <c r="S211" s="141"/>
      <c r="T211" s="141"/>
      <c r="U211" s="142">
        <v>-7.23</v>
      </c>
    </row>
    <row r="212" spans="2:21">
      <c r="B212" s="140" t="s">
        <v>196</v>
      </c>
      <c r="C212" s="140"/>
      <c r="D212" s="140"/>
      <c r="E212" s="140"/>
      <c r="F212" s="140"/>
      <c r="G212" s="140"/>
      <c r="H212" s="140"/>
      <c r="I212" s="141" t="s">
        <v>305</v>
      </c>
      <c r="J212" s="141"/>
      <c r="K212" s="141"/>
      <c r="L212" s="141" t="s">
        <v>311</v>
      </c>
      <c r="M212" s="141"/>
      <c r="N212" s="141"/>
      <c r="O212" s="141"/>
      <c r="P212" s="141"/>
      <c r="R212" s="141" t="s">
        <v>329</v>
      </c>
      <c r="S212" s="141"/>
      <c r="T212" s="141"/>
      <c r="U212" s="142">
        <v>-33.020000000000003</v>
      </c>
    </row>
    <row r="213" spans="2:21">
      <c r="B213" s="140" t="s">
        <v>196</v>
      </c>
      <c r="C213" s="140"/>
      <c r="D213" s="140"/>
      <c r="E213" s="140"/>
      <c r="F213" s="140"/>
      <c r="G213" s="140"/>
      <c r="H213" s="140"/>
      <c r="I213" s="141" t="s">
        <v>305</v>
      </c>
      <c r="J213" s="141"/>
      <c r="K213" s="141"/>
      <c r="L213" s="141" t="s">
        <v>311</v>
      </c>
      <c r="M213" s="141"/>
      <c r="N213" s="141"/>
      <c r="O213" s="141"/>
      <c r="P213" s="141"/>
      <c r="R213" s="141" t="s">
        <v>329</v>
      </c>
      <c r="S213" s="141"/>
      <c r="T213" s="141"/>
      <c r="U213" s="142">
        <v>-33.07</v>
      </c>
    </row>
    <row r="214" spans="2:21">
      <c r="B214" s="140" t="s">
        <v>196</v>
      </c>
      <c r="C214" s="140"/>
      <c r="D214" s="140"/>
      <c r="E214" s="140"/>
      <c r="F214" s="140"/>
      <c r="G214" s="140"/>
      <c r="H214" s="140"/>
      <c r="I214" s="141" t="s">
        <v>305</v>
      </c>
      <c r="J214" s="141"/>
      <c r="K214" s="141"/>
      <c r="L214" s="141" t="s">
        <v>311</v>
      </c>
      <c r="M214" s="141"/>
      <c r="N214" s="141"/>
      <c r="O214" s="141"/>
      <c r="P214" s="141"/>
      <c r="R214" s="141" t="s">
        <v>329</v>
      </c>
      <c r="S214" s="141"/>
      <c r="T214" s="141"/>
      <c r="U214" s="142">
        <v>-33.369999999999997</v>
      </c>
    </row>
    <row r="215" spans="2:21">
      <c r="B215" s="140" t="s">
        <v>196</v>
      </c>
      <c r="C215" s="140"/>
      <c r="D215" s="140"/>
      <c r="E215" s="140"/>
      <c r="F215" s="140"/>
      <c r="G215" s="140"/>
      <c r="H215" s="140"/>
      <c r="I215" s="141" t="s">
        <v>305</v>
      </c>
      <c r="J215" s="141"/>
      <c r="K215" s="141"/>
      <c r="L215" s="141" t="s">
        <v>311</v>
      </c>
      <c r="M215" s="141"/>
      <c r="N215" s="141"/>
      <c r="O215" s="141"/>
      <c r="P215" s="141"/>
      <c r="R215" s="141" t="s">
        <v>329</v>
      </c>
      <c r="S215" s="141"/>
      <c r="T215" s="141"/>
      <c r="U215" s="142">
        <v>-33.78</v>
      </c>
    </row>
    <row r="216" spans="2:21">
      <c r="B216" s="140" t="s">
        <v>196</v>
      </c>
      <c r="C216" s="140"/>
      <c r="D216" s="140"/>
      <c r="E216" s="140"/>
      <c r="F216" s="140"/>
      <c r="G216" s="140"/>
      <c r="H216" s="140"/>
      <c r="I216" s="141" t="s">
        <v>305</v>
      </c>
      <c r="J216" s="141"/>
      <c r="K216" s="141"/>
      <c r="L216" s="141" t="s">
        <v>311</v>
      </c>
      <c r="M216" s="141"/>
      <c r="N216" s="141"/>
      <c r="O216" s="141"/>
      <c r="P216" s="141"/>
      <c r="R216" s="141" t="s">
        <v>329</v>
      </c>
      <c r="S216" s="141"/>
      <c r="T216" s="141"/>
      <c r="U216" s="142">
        <v>-33.76</v>
      </c>
    </row>
    <row r="217" spans="2:21">
      <c r="B217" s="140" t="s">
        <v>196</v>
      </c>
      <c r="C217" s="140"/>
      <c r="D217" s="140"/>
      <c r="E217" s="140"/>
      <c r="F217" s="140"/>
      <c r="G217" s="140"/>
      <c r="H217" s="140"/>
      <c r="I217" s="141" t="s">
        <v>305</v>
      </c>
      <c r="J217" s="141"/>
      <c r="K217" s="141"/>
      <c r="L217" s="141" t="s">
        <v>311</v>
      </c>
      <c r="M217" s="141"/>
      <c r="N217" s="141"/>
      <c r="O217" s="141"/>
      <c r="P217" s="141"/>
      <c r="R217" s="141" t="s">
        <v>329</v>
      </c>
      <c r="S217" s="141"/>
      <c r="T217" s="141"/>
      <c r="U217" s="142">
        <v>-34.93</v>
      </c>
    </row>
    <row r="218" spans="2:21">
      <c r="B218" s="140" t="s">
        <v>196</v>
      </c>
      <c r="C218" s="140"/>
      <c r="D218" s="140"/>
      <c r="E218" s="140"/>
      <c r="F218" s="140"/>
      <c r="G218" s="140"/>
      <c r="H218" s="140"/>
      <c r="I218" s="141" t="s">
        <v>305</v>
      </c>
      <c r="J218" s="141"/>
      <c r="K218" s="141"/>
      <c r="L218" s="141" t="s">
        <v>311</v>
      </c>
      <c r="M218" s="141"/>
      <c r="N218" s="141"/>
      <c r="O218" s="141"/>
      <c r="P218" s="141"/>
      <c r="R218" s="141" t="s">
        <v>329</v>
      </c>
      <c r="S218" s="141"/>
      <c r="T218" s="141"/>
      <c r="U218" s="142">
        <v>-34.14</v>
      </c>
    </row>
    <row r="219" spans="2:21">
      <c r="B219" s="140" t="s">
        <v>196</v>
      </c>
      <c r="C219" s="140"/>
      <c r="D219" s="140"/>
      <c r="E219" s="140"/>
      <c r="F219" s="140"/>
      <c r="G219" s="140"/>
      <c r="H219" s="140"/>
      <c r="I219" s="141" t="s">
        <v>305</v>
      </c>
      <c r="J219" s="141"/>
      <c r="K219" s="141"/>
      <c r="L219" s="141" t="s">
        <v>311</v>
      </c>
      <c r="M219" s="141"/>
      <c r="N219" s="141"/>
      <c r="O219" s="141"/>
      <c r="P219" s="141"/>
      <c r="R219" s="141" t="s">
        <v>329</v>
      </c>
      <c r="S219" s="141"/>
      <c r="T219" s="141"/>
      <c r="U219" s="142">
        <v>-33.08</v>
      </c>
    </row>
    <row r="220" spans="2:21">
      <c r="B220" s="140" t="s">
        <v>196</v>
      </c>
      <c r="C220" s="140"/>
      <c r="D220" s="140"/>
      <c r="E220" s="140"/>
      <c r="F220" s="140"/>
      <c r="G220" s="140"/>
      <c r="H220" s="140"/>
      <c r="I220" s="141" t="s">
        <v>305</v>
      </c>
      <c r="J220" s="141"/>
      <c r="K220" s="141"/>
      <c r="L220" s="141" t="s">
        <v>311</v>
      </c>
      <c r="M220" s="141"/>
      <c r="N220" s="141"/>
      <c r="O220" s="141"/>
      <c r="P220" s="141"/>
      <c r="R220" s="141" t="s">
        <v>329</v>
      </c>
      <c r="S220" s="141"/>
      <c r="T220" s="141"/>
      <c r="U220" s="142">
        <v>-33.119999999999997</v>
      </c>
    </row>
    <row r="221" spans="2:21">
      <c r="B221" s="140" t="s">
        <v>196</v>
      </c>
      <c r="C221" s="140"/>
      <c r="D221" s="140"/>
      <c r="E221" s="140"/>
      <c r="F221" s="140"/>
      <c r="G221" s="140"/>
      <c r="H221" s="140"/>
      <c r="I221" s="141" t="s">
        <v>305</v>
      </c>
      <c r="J221" s="141"/>
      <c r="K221" s="141"/>
      <c r="L221" s="141" t="s">
        <v>311</v>
      </c>
      <c r="M221" s="141"/>
      <c r="N221" s="141"/>
      <c r="O221" s="141"/>
      <c r="P221" s="141"/>
      <c r="R221" s="141" t="s">
        <v>329</v>
      </c>
      <c r="S221" s="141"/>
      <c r="T221" s="141"/>
      <c r="U221" s="142">
        <v>-33.31</v>
      </c>
    </row>
    <row r="222" spans="2:21">
      <c r="B222" s="140" t="s">
        <v>196</v>
      </c>
      <c r="C222" s="140"/>
      <c r="D222" s="140"/>
      <c r="E222" s="140"/>
      <c r="F222" s="140"/>
      <c r="G222" s="140"/>
      <c r="H222" s="140"/>
      <c r="I222" s="141" t="s">
        <v>305</v>
      </c>
      <c r="J222" s="141"/>
      <c r="K222" s="141"/>
      <c r="L222" s="141" t="s">
        <v>311</v>
      </c>
      <c r="M222" s="141"/>
      <c r="N222" s="141"/>
      <c r="O222" s="141"/>
      <c r="P222" s="141"/>
      <c r="R222" s="141" t="s">
        <v>329</v>
      </c>
      <c r="S222" s="141"/>
      <c r="T222" s="141"/>
      <c r="U222" s="142">
        <v>-33.07</v>
      </c>
    </row>
    <row r="223" spans="2:21">
      <c r="B223" s="140" t="s">
        <v>196</v>
      </c>
      <c r="C223" s="140"/>
      <c r="D223" s="140"/>
      <c r="E223" s="140"/>
      <c r="F223" s="140"/>
      <c r="G223" s="140"/>
      <c r="H223" s="140"/>
      <c r="I223" s="141" t="s">
        <v>305</v>
      </c>
      <c r="J223" s="141"/>
      <c r="K223" s="141"/>
      <c r="L223" s="141" t="s">
        <v>311</v>
      </c>
      <c r="M223" s="141"/>
      <c r="N223" s="141"/>
      <c r="O223" s="141"/>
      <c r="P223" s="141"/>
      <c r="R223" s="141" t="s">
        <v>329</v>
      </c>
      <c r="S223" s="141"/>
      <c r="T223" s="141"/>
      <c r="U223" s="142">
        <v>-21.28</v>
      </c>
    </row>
    <row r="224" spans="2:21">
      <c r="B224" s="140" t="s">
        <v>196</v>
      </c>
      <c r="C224" s="140"/>
      <c r="D224" s="140"/>
      <c r="E224" s="140"/>
      <c r="F224" s="140"/>
      <c r="G224" s="140"/>
      <c r="H224" s="140"/>
      <c r="I224" s="141" t="s">
        <v>305</v>
      </c>
      <c r="J224" s="141"/>
      <c r="K224" s="141"/>
      <c r="L224" s="141" t="s">
        <v>311</v>
      </c>
      <c r="M224" s="141"/>
      <c r="N224" s="141"/>
      <c r="O224" s="141"/>
      <c r="P224" s="141"/>
      <c r="R224" s="141" t="s">
        <v>329</v>
      </c>
      <c r="S224" s="141"/>
      <c r="T224" s="141"/>
      <c r="U224" s="142">
        <v>-5.6</v>
      </c>
    </row>
    <row r="225" spans="1:22">
      <c r="B225" s="140" t="s">
        <v>196</v>
      </c>
      <c r="C225" s="140"/>
      <c r="D225" s="140"/>
      <c r="E225" s="140"/>
      <c r="F225" s="140"/>
      <c r="G225" s="140"/>
      <c r="H225" s="140"/>
      <c r="I225" s="141" t="s">
        <v>305</v>
      </c>
      <c r="J225" s="141"/>
      <c r="K225" s="141"/>
      <c r="L225" s="141" t="s">
        <v>311</v>
      </c>
      <c r="M225" s="141"/>
      <c r="N225" s="141"/>
      <c r="O225" s="141"/>
      <c r="P225" s="141"/>
      <c r="R225" s="141" t="s">
        <v>329</v>
      </c>
      <c r="S225" s="141"/>
      <c r="T225" s="141"/>
      <c r="U225" s="142">
        <v>-33.299999999999997</v>
      </c>
    </row>
    <row r="226" spans="1:22">
      <c r="B226" s="140" t="s">
        <v>196</v>
      </c>
      <c r="C226" s="140"/>
      <c r="D226" s="140"/>
      <c r="E226" s="140"/>
      <c r="F226" s="140"/>
      <c r="G226" s="140"/>
      <c r="H226" s="140"/>
      <c r="I226" s="141" t="s">
        <v>330</v>
      </c>
      <c r="J226" s="141"/>
      <c r="K226" s="141"/>
      <c r="L226" s="141" t="s">
        <v>307</v>
      </c>
      <c r="M226" s="141"/>
      <c r="N226" s="141"/>
      <c r="O226" s="141"/>
      <c r="P226" s="141"/>
      <c r="R226" s="141" t="s">
        <v>331</v>
      </c>
      <c r="S226" s="141"/>
      <c r="T226" s="141"/>
      <c r="U226" s="142">
        <v>49.95</v>
      </c>
    </row>
    <row r="227" spans="1:22">
      <c r="B227" s="140" t="s">
        <v>199</v>
      </c>
      <c r="C227" s="140"/>
      <c r="D227" s="140"/>
      <c r="E227" s="140"/>
      <c r="F227" s="140"/>
      <c r="G227" s="140"/>
      <c r="H227" s="140"/>
      <c r="I227" s="141" t="s">
        <v>300</v>
      </c>
      <c r="J227" s="141"/>
      <c r="K227" s="141"/>
      <c r="L227" s="141" t="s">
        <v>307</v>
      </c>
      <c r="M227" s="141"/>
      <c r="N227" s="141"/>
      <c r="O227" s="141"/>
      <c r="P227" s="141"/>
      <c r="R227" s="141" t="s">
        <v>301</v>
      </c>
      <c r="S227" s="141"/>
      <c r="T227" s="141"/>
      <c r="U227" s="142">
        <v>49.25</v>
      </c>
    </row>
    <row r="228" spans="1:22">
      <c r="B228" s="140" t="s">
        <v>199</v>
      </c>
      <c r="C228" s="140"/>
      <c r="D228" s="140"/>
      <c r="E228" s="140"/>
      <c r="F228" s="140"/>
      <c r="G228" s="140"/>
      <c r="H228" s="140"/>
      <c r="I228" s="141" t="s">
        <v>305</v>
      </c>
      <c r="J228" s="141"/>
      <c r="K228" s="141"/>
      <c r="L228" s="141" t="s">
        <v>311</v>
      </c>
      <c r="M228" s="141"/>
      <c r="N228" s="141"/>
      <c r="O228" s="141"/>
      <c r="P228" s="141"/>
      <c r="R228" s="146" t="s">
        <v>312</v>
      </c>
      <c r="S228" s="146"/>
      <c r="T228" s="146"/>
      <c r="U228" s="142">
        <v>371.42</v>
      </c>
    </row>
    <row r="229" spans="1:22">
      <c r="R229" s="146"/>
      <c r="S229" s="146"/>
      <c r="T229" s="146"/>
    </row>
    <row r="230" spans="1:22" ht="4.5" customHeight="1"/>
    <row r="231" spans="1:22" ht="11.25" customHeight="1"/>
    <row r="232" spans="1:22" ht="13.5" customHeight="1">
      <c r="A232" s="146" t="s">
        <v>202</v>
      </c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P232" s="147" t="s">
        <v>332</v>
      </c>
      <c r="Q232" s="147"/>
      <c r="R232" s="147"/>
      <c r="S232" s="147"/>
      <c r="T232" s="147"/>
      <c r="U232" s="147"/>
      <c r="V232" s="147"/>
    </row>
    <row r="233" spans="1:22" ht="20.25" customHeight="1">
      <c r="A233" s="148" t="s">
        <v>204</v>
      </c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</row>
    <row r="234" spans="1:22" ht="7.5" customHeight="1"/>
    <row r="235" spans="1:22">
      <c r="A235" s="139" t="s">
        <v>297</v>
      </c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</row>
    <row r="236" spans="1:22" ht="6" customHeight="1"/>
    <row r="237" spans="1:22">
      <c r="B237" s="140" t="s">
        <v>199</v>
      </c>
      <c r="C237" s="140"/>
      <c r="D237" s="140"/>
      <c r="E237" s="140"/>
      <c r="F237" s="140"/>
      <c r="G237" s="140"/>
      <c r="H237" s="140"/>
      <c r="I237" s="141" t="s">
        <v>333</v>
      </c>
      <c r="J237" s="141"/>
      <c r="K237" s="141"/>
      <c r="L237" s="141" t="s">
        <v>184</v>
      </c>
      <c r="M237" s="141"/>
      <c r="N237" s="141"/>
      <c r="O237" s="141"/>
      <c r="P237" s="141"/>
      <c r="R237" s="141" t="s">
        <v>334</v>
      </c>
      <c r="S237" s="141"/>
      <c r="T237" s="141"/>
      <c r="U237" s="142">
        <v>13.99</v>
      </c>
    </row>
    <row r="238" spans="1:22">
      <c r="B238" s="140" t="s">
        <v>280</v>
      </c>
      <c r="C238" s="140"/>
      <c r="D238" s="140"/>
      <c r="E238" s="140"/>
      <c r="F238" s="140"/>
      <c r="G238" s="140"/>
      <c r="H238" s="140"/>
      <c r="I238" s="141" t="s">
        <v>302</v>
      </c>
      <c r="J238" s="141"/>
      <c r="K238" s="141"/>
      <c r="L238" s="141" t="s">
        <v>303</v>
      </c>
      <c r="M238" s="141"/>
      <c r="N238" s="141"/>
      <c r="O238" s="141"/>
      <c r="P238" s="141"/>
      <c r="R238" s="141" t="s">
        <v>304</v>
      </c>
      <c r="S238" s="141"/>
      <c r="T238" s="141"/>
      <c r="U238" s="142">
        <v>54.2</v>
      </c>
    </row>
    <row r="239" spans="1:22">
      <c r="B239" s="140" t="s">
        <v>280</v>
      </c>
      <c r="C239" s="140"/>
      <c r="D239" s="140"/>
      <c r="E239" s="140"/>
      <c r="F239" s="140"/>
      <c r="G239" s="140"/>
      <c r="H239" s="140"/>
      <c r="I239" s="141" t="s">
        <v>300</v>
      </c>
      <c r="J239" s="141"/>
      <c r="K239" s="141"/>
      <c r="L239" s="141" t="s">
        <v>307</v>
      </c>
      <c r="M239" s="141"/>
      <c r="N239" s="141"/>
      <c r="O239" s="141"/>
      <c r="P239" s="141"/>
      <c r="R239" s="141" t="s">
        <v>301</v>
      </c>
      <c r="S239" s="141"/>
      <c r="T239" s="141"/>
      <c r="U239" s="142">
        <v>49.25</v>
      </c>
    </row>
    <row r="240" spans="1:22">
      <c r="B240" s="140" t="s">
        <v>335</v>
      </c>
      <c r="C240" s="140"/>
      <c r="D240" s="140"/>
      <c r="E240" s="140"/>
      <c r="F240" s="140"/>
      <c r="G240" s="140"/>
      <c r="H240" s="140"/>
      <c r="I240" s="141" t="s">
        <v>336</v>
      </c>
      <c r="J240" s="141"/>
      <c r="K240" s="141"/>
      <c r="L240" s="141" t="s">
        <v>184</v>
      </c>
      <c r="M240" s="141"/>
      <c r="N240" s="141"/>
      <c r="O240" s="141"/>
      <c r="P240" s="141"/>
      <c r="R240" s="146" t="s">
        <v>337</v>
      </c>
      <c r="S240" s="146"/>
      <c r="T240" s="146"/>
      <c r="U240" s="142">
        <v>62.99</v>
      </c>
    </row>
    <row r="241" spans="1:21">
      <c r="R241" s="146"/>
      <c r="S241" s="146"/>
      <c r="T241" s="146"/>
    </row>
    <row r="242" spans="1:21" ht="6" customHeight="1"/>
    <row r="243" spans="1:21">
      <c r="D243" s="143" t="s">
        <v>2</v>
      </c>
      <c r="F243" s="143" t="s">
        <v>2</v>
      </c>
      <c r="H243" s="143" t="s">
        <v>2</v>
      </c>
      <c r="O243" s="144" t="s">
        <v>297</v>
      </c>
      <c r="P243" s="144"/>
      <c r="Q243" s="144"/>
      <c r="R243" s="144"/>
      <c r="S243" s="144"/>
      <c r="U243" s="145">
        <v>5905.02</v>
      </c>
    </row>
    <row r="244" spans="1:21">
      <c r="A244" s="139" t="s">
        <v>338</v>
      </c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</row>
    <row r="245" spans="1:21" ht="6" customHeight="1"/>
    <row r="246" spans="1:21">
      <c r="B246" s="140" t="s">
        <v>159</v>
      </c>
      <c r="C246" s="140"/>
      <c r="D246" s="140"/>
      <c r="E246" s="140"/>
      <c r="F246" s="140"/>
      <c r="G246" s="140"/>
      <c r="H246" s="140"/>
      <c r="I246" s="141" t="s">
        <v>339</v>
      </c>
      <c r="J246" s="141"/>
      <c r="K246" s="141"/>
      <c r="L246" s="141" t="s">
        <v>157</v>
      </c>
      <c r="M246" s="141"/>
      <c r="N246" s="141"/>
      <c r="O246" s="141"/>
      <c r="P246" s="141"/>
      <c r="R246" s="146" t="s">
        <v>340</v>
      </c>
      <c r="S246" s="146"/>
      <c r="T246" s="146"/>
      <c r="U246" s="142">
        <v>-6.17</v>
      </c>
    </row>
    <row r="247" spans="1:21">
      <c r="R247" s="146"/>
      <c r="S247" s="146"/>
      <c r="T247" s="146"/>
    </row>
    <row r="248" spans="1:21">
      <c r="B248" s="140" t="s">
        <v>191</v>
      </c>
      <c r="C248" s="140"/>
      <c r="D248" s="140"/>
      <c r="E248" s="140"/>
      <c r="F248" s="140"/>
      <c r="G248" s="140"/>
      <c r="H248" s="140"/>
      <c r="I248" s="141" t="s">
        <v>341</v>
      </c>
      <c r="J248" s="141"/>
      <c r="K248" s="141"/>
      <c r="L248" s="141" t="s">
        <v>220</v>
      </c>
      <c r="M248" s="141"/>
      <c r="N248" s="141"/>
      <c r="O248" s="141"/>
      <c r="P248" s="141"/>
      <c r="R248" s="146" t="s">
        <v>342</v>
      </c>
      <c r="S248" s="146"/>
      <c r="T248" s="146"/>
      <c r="U248" s="142">
        <v>24</v>
      </c>
    </row>
    <row r="249" spans="1:21">
      <c r="R249" s="146"/>
      <c r="S249" s="146"/>
      <c r="T249" s="146"/>
    </row>
    <row r="250" spans="1:21">
      <c r="B250" s="140" t="s">
        <v>191</v>
      </c>
      <c r="C250" s="140"/>
      <c r="D250" s="140"/>
      <c r="E250" s="140"/>
      <c r="F250" s="140"/>
      <c r="G250" s="140"/>
      <c r="H250" s="140"/>
      <c r="I250" s="141" t="s">
        <v>343</v>
      </c>
      <c r="J250" s="141"/>
      <c r="K250" s="141"/>
      <c r="L250" s="141" t="s">
        <v>248</v>
      </c>
      <c r="M250" s="141"/>
      <c r="N250" s="141"/>
      <c r="O250" s="141"/>
      <c r="P250" s="141"/>
      <c r="R250" s="146" t="s">
        <v>344</v>
      </c>
      <c r="S250" s="146"/>
      <c r="T250" s="146"/>
      <c r="U250" s="142">
        <v>325.60000000000002</v>
      </c>
    </row>
    <row r="251" spans="1:21">
      <c r="R251" s="146"/>
      <c r="S251" s="146"/>
      <c r="T251" s="146"/>
    </row>
    <row r="252" spans="1:21">
      <c r="B252" s="140" t="s">
        <v>191</v>
      </c>
      <c r="C252" s="140"/>
      <c r="D252" s="140"/>
      <c r="E252" s="140"/>
      <c r="F252" s="140"/>
      <c r="G252" s="140"/>
      <c r="H252" s="140"/>
      <c r="I252" s="141" t="s">
        <v>345</v>
      </c>
      <c r="J252" s="141"/>
      <c r="K252" s="141"/>
      <c r="L252" s="141" t="s">
        <v>220</v>
      </c>
      <c r="M252" s="141"/>
      <c r="N252" s="141"/>
      <c r="O252" s="141"/>
      <c r="P252" s="141"/>
      <c r="R252" s="146" t="s">
        <v>346</v>
      </c>
      <c r="S252" s="146"/>
      <c r="T252" s="146"/>
      <c r="U252" s="142">
        <v>21.16</v>
      </c>
    </row>
    <row r="253" spans="1:21">
      <c r="R253" s="146"/>
      <c r="S253" s="146"/>
      <c r="T253" s="146"/>
    </row>
    <row r="254" spans="1:21">
      <c r="B254" s="140" t="s">
        <v>191</v>
      </c>
      <c r="C254" s="140"/>
      <c r="D254" s="140"/>
      <c r="E254" s="140"/>
      <c r="F254" s="140"/>
      <c r="G254" s="140"/>
      <c r="H254" s="140"/>
      <c r="I254" s="141" t="s">
        <v>347</v>
      </c>
      <c r="J254" s="141"/>
      <c r="K254" s="141"/>
      <c r="L254" s="141" t="s">
        <v>220</v>
      </c>
      <c r="M254" s="141"/>
      <c r="N254" s="141"/>
      <c r="O254" s="141"/>
      <c r="P254" s="141"/>
      <c r="R254" s="146" t="s">
        <v>348</v>
      </c>
      <c r="S254" s="146"/>
      <c r="T254" s="146"/>
      <c r="U254" s="142">
        <v>89.99</v>
      </c>
    </row>
    <row r="255" spans="1:21">
      <c r="R255" s="146"/>
      <c r="S255" s="146"/>
      <c r="T255" s="146"/>
    </row>
    <row r="256" spans="1:21">
      <c r="B256" s="140" t="s">
        <v>325</v>
      </c>
      <c r="C256" s="140"/>
      <c r="D256" s="140"/>
      <c r="E256" s="140"/>
      <c r="F256" s="140"/>
      <c r="G256" s="140"/>
      <c r="H256" s="140"/>
      <c r="I256" s="141" t="s">
        <v>349</v>
      </c>
      <c r="J256" s="141"/>
      <c r="K256" s="141"/>
      <c r="L256" s="141" t="s">
        <v>220</v>
      </c>
      <c r="M256" s="141"/>
      <c r="N256" s="141"/>
      <c r="O256" s="141"/>
      <c r="P256" s="141"/>
      <c r="R256" s="146" t="s">
        <v>350</v>
      </c>
      <c r="S256" s="146"/>
      <c r="T256" s="146"/>
      <c r="U256" s="142">
        <v>37.31</v>
      </c>
    </row>
    <row r="257" spans="1:22">
      <c r="R257" s="146"/>
      <c r="S257" s="146"/>
      <c r="T257" s="146"/>
    </row>
    <row r="258" spans="1:22">
      <c r="B258" s="140" t="s">
        <v>196</v>
      </c>
      <c r="C258" s="140"/>
      <c r="D258" s="140"/>
      <c r="E258" s="140"/>
      <c r="F258" s="140"/>
      <c r="G258" s="140"/>
      <c r="H258" s="140"/>
      <c r="I258" s="141" t="s">
        <v>351</v>
      </c>
      <c r="J258" s="141"/>
      <c r="K258" s="141"/>
      <c r="L258" s="141" t="s">
        <v>165</v>
      </c>
      <c r="M258" s="141"/>
      <c r="N258" s="141"/>
      <c r="O258" s="141"/>
      <c r="P258" s="141"/>
      <c r="R258" s="146" t="s">
        <v>352</v>
      </c>
      <c r="S258" s="146"/>
      <c r="T258" s="146"/>
      <c r="U258" s="142">
        <v>218.3</v>
      </c>
    </row>
    <row r="259" spans="1:22">
      <c r="R259" s="146"/>
      <c r="S259" s="146"/>
      <c r="T259" s="146"/>
    </row>
    <row r="260" spans="1:22">
      <c r="R260" s="146"/>
      <c r="S260" s="146"/>
      <c r="T260" s="146"/>
    </row>
    <row r="261" spans="1:22" ht="6" customHeight="1"/>
    <row r="262" spans="1:22">
      <c r="D262" s="143" t="s">
        <v>2</v>
      </c>
      <c r="F262" s="143" t="s">
        <v>2</v>
      </c>
      <c r="H262" s="143" t="s">
        <v>2</v>
      </c>
      <c r="O262" s="144" t="s">
        <v>338</v>
      </c>
      <c r="P262" s="144"/>
      <c r="Q262" s="144"/>
      <c r="R262" s="144"/>
      <c r="S262" s="144"/>
      <c r="U262" s="145">
        <v>710.19</v>
      </c>
    </row>
    <row r="263" spans="1:22" ht="374.25" customHeight="1"/>
    <row r="264" spans="1:22" ht="11.25" customHeight="1"/>
    <row r="265" spans="1:22" ht="13.5" customHeight="1">
      <c r="A265" s="146" t="s">
        <v>202</v>
      </c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P265" s="147" t="s">
        <v>353</v>
      </c>
      <c r="Q265" s="147"/>
      <c r="R265" s="147"/>
      <c r="S265" s="147"/>
      <c r="T265" s="147"/>
      <c r="U265" s="147"/>
      <c r="V265" s="147"/>
    </row>
    <row r="266" spans="1:22" ht="20.25" customHeight="1">
      <c r="A266" s="148" t="s">
        <v>204</v>
      </c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</row>
    <row r="267" spans="1:22" ht="7.5" customHeight="1"/>
    <row r="268" spans="1:22">
      <c r="A268" s="139" t="s">
        <v>354</v>
      </c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</row>
    <row r="269" spans="1:22" ht="6" customHeight="1"/>
    <row r="270" spans="1:22">
      <c r="B270" s="140" t="s">
        <v>260</v>
      </c>
      <c r="C270" s="140"/>
      <c r="D270" s="140"/>
      <c r="E270" s="140"/>
      <c r="F270" s="140"/>
      <c r="G270" s="140"/>
      <c r="H270" s="140"/>
      <c r="I270" s="141" t="s">
        <v>355</v>
      </c>
      <c r="J270" s="141"/>
      <c r="K270" s="141"/>
      <c r="L270" s="141" t="s">
        <v>356</v>
      </c>
      <c r="M270" s="141"/>
      <c r="N270" s="141"/>
      <c r="O270" s="141"/>
      <c r="P270" s="141"/>
      <c r="R270" s="141" t="s">
        <v>357</v>
      </c>
      <c r="S270" s="141"/>
      <c r="T270" s="141"/>
      <c r="U270" s="142">
        <v>93.1</v>
      </c>
    </row>
    <row r="271" spans="1:22">
      <c r="B271" s="140" t="s">
        <v>260</v>
      </c>
      <c r="C271" s="140"/>
      <c r="D271" s="140"/>
      <c r="E271" s="140"/>
      <c r="F271" s="140"/>
      <c r="G271" s="140"/>
      <c r="H271" s="140"/>
      <c r="I271" s="141" t="s">
        <v>358</v>
      </c>
      <c r="J271" s="141"/>
      <c r="K271" s="141"/>
      <c r="L271" s="141" t="s">
        <v>359</v>
      </c>
      <c r="M271" s="141"/>
      <c r="N271" s="141"/>
      <c r="O271" s="141"/>
      <c r="P271" s="141"/>
      <c r="R271" s="141" t="s">
        <v>360</v>
      </c>
      <c r="S271" s="141"/>
      <c r="T271" s="141"/>
      <c r="U271" s="142">
        <v>134.01</v>
      </c>
    </row>
    <row r="272" spans="1:22">
      <c r="B272" s="140" t="s">
        <v>283</v>
      </c>
      <c r="C272" s="140"/>
      <c r="D272" s="140"/>
      <c r="E272" s="140"/>
      <c r="F272" s="140"/>
      <c r="G272" s="140"/>
      <c r="H272" s="140"/>
      <c r="I272" s="141" t="s">
        <v>361</v>
      </c>
      <c r="J272" s="141"/>
      <c r="K272" s="141"/>
      <c r="L272" s="141" t="s">
        <v>362</v>
      </c>
      <c r="M272" s="141"/>
      <c r="N272" s="141"/>
      <c r="O272" s="141"/>
      <c r="P272" s="141"/>
      <c r="R272" s="141" t="s">
        <v>363</v>
      </c>
      <c r="S272" s="141"/>
      <c r="T272" s="141"/>
      <c r="U272" s="142">
        <v>118.77</v>
      </c>
    </row>
    <row r="273" spans="2:21">
      <c r="B273" s="140" t="s">
        <v>283</v>
      </c>
      <c r="C273" s="140"/>
      <c r="D273" s="140"/>
      <c r="E273" s="140"/>
      <c r="F273" s="140"/>
      <c r="G273" s="140"/>
      <c r="H273" s="140"/>
      <c r="I273" s="141" t="s">
        <v>364</v>
      </c>
      <c r="J273" s="141"/>
      <c r="K273" s="141"/>
      <c r="L273" s="141" t="s">
        <v>356</v>
      </c>
      <c r="M273" s="141"/>
      <c r="N273" s="141"/>
      <c r="O273" s="141"/>
      <c r="P273" s="141"/>
      <c r="R273" s="141" t="s">
        <v>365</v>
      </c>
      <c r="S273" s="141"/>
      <c r="T273" s="141"/>
      <c r="U273" s="142">
        <v>307.5</v>
      </c>
    </row>
    <row r="274" spans="2:21">
      <c r="B274" s="140" t="s">
        <v>283</v>
      </c>
      <c r="C274" s="140"/>
      <c r="D274" s="140"/>
      <c r="E274" s="140"/>
      <c r="F274" s="140"/>
      <c r="G274" s="140"/>
      <c r="H274" s="140"/>
      <c r="I274" s="141" t="s">
        <v>366</v>
      </c>
      <c r="J274" s="141"/>
      <c r="K274" s="141"/>
      <c r="L274" s="141" t="s">
        <v>184</v>
      </c>
      <c r="M274" s="141"/>
      <c r="N274" s="141"/>
      <c r="O274" s="141"/>
      <c r="P274" s="141"/>
      <c r="R274" s="141" t="s">
        <v>367</v>
      </c>
      <c r="S274" s="141"/>
      <c r="T274" s="141"/>
      <c r="U274" s="142">
        <v>56.94</v>
      </c>
    </row>
    <row r="275" spans="2:21">
      <c r="B275" s="140" t="s">
        <v>283</v>
      </c>
      <c r="C275" s="140"/>
      <c r="D275" s="140"/>
      <c r="E275" s="140"/>
      <c r="F275" s="140"/>
      <c r="G275" s="140"/>
      <c r="H275" s="140"/>
      <c r="I275" s="141" t="s">
        <v>368</v>
      </c>
      <c r="J275" s="141"/>
      <c r="K275" s="141"/>
      <c r="L275" s="141" t="s">
        <v>369</v>
      </c>
      <c r="M275" s="141"/>
      <c r="N275" s="141"/>
      <c r="O275" s="141"/>
      <c r="P275" s="141"/>
      <c r="R275" s="141" t="s">
        <v>370</v>
      </c>
      <c r="S275" s="141"/>
      <c r="T275" s="141"/>
      <c r="U275" s="142">
        <v>69.010000000000005</v>
      </c>
    </row>
    <row r="276" spans="2:21">
      <c r="B276" s="140" t="s">
        <v>283</v>
      </c>
      <c r="C276" s="140"/>
      <c r="D276" s="140"/>
      <c r="E276" s="140"/>
      <c r="F276" s="140"/>
      <c r="G276" s="140"/>
      <c r="H276" s="140"/>
      <c r="I276" s="141" t="s">
        <v>371</v>
      </c>
      <c r="J276" s="141"/>
      <c r="K276" s="141"/>
      <c r="L276" s="141" t="s">
        <v>356</v>
      </c>
      <c r="M276" s="141"/>
      <c r="N276" s="141"/>
      <c r="O276" s="141"/>
      <c r="P276" s="141"/>
      <c r="R276" s="141" t="s">
        <v>372</v>
      </c>
      <c r="S276" s="141"/>
      <c r="T276" s="141"/>
      <c r="U276" s="142">
        <v>-1800</v>
      </c>
    </row>
    <row r="277" spans="2:21">
      <c r="B277" s="140" t="s">
        <v>283</v>
      </c>
      <c r="C277" s="140"/>
      <c r="D277" s="140"/>
      <c r="E277" s="140"/>
      <c r="F277" s="140"/>
      <c r="G277" s="140"/>
      <c r="H277" s="140"/>
      <c r="I277" s="141" t="s">
        <v>371</v>
      </c>
      <c r="J277" s="141"/>
      <c r="K277" s="141"/>
      <c r="L277" s="141" t="s">
        <v>356</v>
      </c>
      <c r="M277" s="141"/>
      <c r="N277" s="141"/>
      <c r="O277" s="141"/>
      <c r="P277" s="141"/>
      <c r="R277" s="141" t="s">
        <v>357</v>
      </c>
      <c r="S277" s="141"/>
      <c r="T277" s="141"/>
      <c r="U277" s="142">
        <v>1800</v>
      </c>
    </row>
    <row r="278" spans="2:21">
      <c r="B278" s="140" t="s">
        <v>283</v>
      </c>
      <c r="C278" s="140"/>
      <c r="D278" s="140"/>
      <c r="E278" s="140"/>
      <c r="F278" s="140"/>
      <c r="G278" s="140"/>
      <c r="H278" s="140"/>
      <c r="I278" s="141" t="s">
        <v>373</v>
      </c>
      <c r="J278" s="141"/>
      <c r="K278" s="141"/>
      <c r="L278" s="141" t="s">
        <v>356</v>
      </c>
      <c r="M278" s="141"/>
      <c r="N278" s="141"/>
      <c r="O278" s="141"/>
      <c r="P278" s="141"/>
      <c r="R278" s="141" t="s">
        <v>357</v>
      </c>
      <c r="S278" s="141"/>
      <c r="T278" s="141"/>
      <c r="U278" s="142">
        <v>132.72</v>
      </c>
    </row>
    <row r="279" spans="2:21">
      <c r="B279" s="140" t="s">
        <v>155</v>
      </c>
      <c r="C279" s="140"/>
      <c r="D279" s="140"/>
      <c r="E279" s="140"/>
      <c r="F279" s="140"/>
      <c r="G279" s="140"/>
      <c r="H279" s="140"/>
      <c r="I279" s="141" t="s">
        <v>374</v>
      </c>
      <c r="J279" s="141"/>
      <c r="K279" s="141"/>
      <c r="L279" s="141" t="s">
        <v>369</v>
      </c>
      <c r="M279" s="141"/>
      <c r="N279" s="141"/>
      <c r="O279" s="141"/>
      <c r="P279" s="141"/>
      <c r="R279" s="141" t="s">
        <v>375</v>
      </c>
      <c r="S279" s="141"/>
      <c r="T279" s="141"/>
      <c r="U279" s="142">
        <v>46.78</v>
      </c>
    </row>
    <row r="280" spans="2:21">
      <c r="B280" s="140" t="s">
        <v>155</v>
      </c>
      <c r="C280" s="140"/>
      <c r="D280" s="140"/>
      <c r="E280" s="140"/>
      <c r="F280" s="140"/>
      <c r="G280" s="140"/>
      <c r="H280" s="140"/>
      <c r="I280" s="141" t="s">
        <v>376</v>
      </c>
      <c r="J280" s="141"/>
      <c r="K280" s="141"/>
      <c r="L280" s="141" t="s">
        <v>356</v>
      </c>
      <c r="M280" s="141"/>
      <c r="N280" s="141"/>
      <c r="O280" s="141"/>
      <c r="P280" s="141"/>
      <c r="R280" s="141" t="s">
        <v>357</v>
      </c>
      <c r="S280" s="141"/>
      <c r="T280" s="141"/>
      <c r="U280" s="142">
        <v>138.18</v>
      </c>
    </row>
    <row r="281" spans="2:21">
      <c r="B281" s="140" t="s">
        <v>155</v>
      </c>
      <c r="C281" s="140"/>
      <c r="D281" s="140"/>
      <c r="E281" s="140"/>
      <c r="F281" s="140"/>
      <c r="G281" s="140"/>
      <c r="H281" s="140"/>
      <c r="I281" s="141" t="s">
        <v>377</v>
      </c>
      <c r="J281" s="141"/>
      <c r="K281" s="141"/>
      <c r="L281" s="141" t="s">
        <v>359</v>
      </c>
      <c r="M281" s="141"/>
      <c r="N281" s="141"/>
      <c r="O281" s="141"/>
      <c r="P281" s="141"/>
      <c r="R281" s="141" t="s">
        <v>378</v>
      </c>
      <c r="S281" s="141"/>
      <c r="T281" s="141"/>
      <c r="U281" s="142">
        <v>19.34</v>
      </c>
    </row>
    <row r="282" spans="2:21">
      <c r="B282" s="140" t="s">
        <v>159</v>
      </c>
      <c r="C282" s="140"/>
      <c r="D282" s="140"/>
      <c r="E282" s="140"/>
      <c r="F282" s="140"/>
      <c r="G282" s="140"/>
      <c r="H282" s="140"/>
      <c r="I282" s="141" t="s">
        <v>379</v>
      </c>
      <c r="J282" s="141"/>
      <c r="K282" s="141"/>
      <c r="L282" s="141" t="s">
        <v>380</v>
      </c>
      <c r="M282" s="141"/>
      <c r="N282" s="141"/>
      <c r="O282" s="141"/>
      <c r="P282" s="141"/>
      <c r="R282" s="141" t="s">
        <v>381</v>
      </c>
      <c r="S282" s="141"/>
      <c r="T282" s="141"/>
      <c r="U282" s="142">
        <v>40</v>
      </c>
    </row>
    <row r="283" spans="2:21">
      <c r="B283" s="140" t="s">
        <v>159</v>
      </c>
      <c r="C283" s="140"/>
      <c r="D283" s="140"/>
      <c r="E283" s="140"/>
      <c r="F283" s="140"/>
      <c r="G283" s="140"/>
      <c r="H283" s="140"/>
      <c r="I283" s="141" t="s">
        <v>382</v>
      </c>
      <c r="J283" s="141"/>
      <c r="K283" s="141"/>
      <c r="L283" s="141" t="s">
        <v>356</v>
      </c>
      <c r="M283" s="141"/>
      <c r="N283" s="141"/>
      <c r="O283" s="141"/>
      <c r="P283" s="141"/>
      <c r="R283" s="146" t="s">
        <v>383</v>
      </c>
      <c r="S283" s="146"/>
      <c r="T283" s="146"/>
      <c r="U283" s="142">
        <v>64.67</v>
      </c>
    </row>
    <row r="284" spans="2:21">
      <c r="R284" s="146"/>
      <c r="S284" s="146"/>
      <c r="T284" s="146"/>
    </row>
    <row r="285" spans="2:21">
      <c r="B285" s="140" t="s">
        <v>159</v>
      </c>
      <c r="C285" s="140"/>
      <c r="D285" s="140"/>
      <c r="E285" s="140"/>
      <c r="F285" s="140"/>
      <c r="G285" s="140"/>
      <c r="H285" s="140"/>
      <c r="I285" s="141" t="s">
        <v>364</v>
      </c>
      <c r="J285" s="141"/>
      <c r="K285" s="141"/>
      <c r="L285" s="141" t="s">
        <v>356</v>
      </c>
      <c r="M285" s="141"/>
      <c r="N285" s="141"/>
      <c r="O285" s="141"/>
      <c r="P285" s="141"/>
      <c r="R285" s="141" t="s">
        <v>357</v>
      </c>
      <c r="S285" s="141"/>
      <c r="T285" s="141"/>
      <c r="U285" s="142">
        <v>1259.1600000000001</v>
      </c>
    </row>
    <row r="286" spans="2:21">
      <c r="B286" s="140" t="s">
        <v>159</v>
      </c>
      <c r="C286" s="140"/>
      <c r="D286" s="140"/>
      <c r="E286" s="140"/>
      <c r="F286" s="140"/>
      <c r="G286" s="140"/>
      <c r="H286" s="140"/>
      <c r="I286" s="141" t="s">
        <v>364</v>
      </c>
      <c r="J286" s="141"/>
      <c r="K286" s="141"/>
      <c r="L286" s="141" t="s">
        <v>356</v>
      </c>
      <c r="M286" s="141"/>
      <c r="N286" s="141"/>
      <c r="O286" s="141"/>
      <c r="P286" s="141"/>
      <c r="R286" s="141" t="s">
        <v>357</v>
      </c>
      <c r="S286" s="141"/>
      <c r="T286" s="141"/>
      <c r="U286" s="142">
        <v>246</v>
      </c>
    </row>
    <row r="287" spans="2:21">
      <c r="B287" s="140" t="s">
        <v>159</v>
      </c>
      <c r="C287" s="140"/>
      <c r="D287" s="140"/>
      <c r="E287" s="140"/>
      <c r="F287" s="140"/>
      <c r="G287" s="140"/>
      <c r="H287" s="140"/>
      <c r="I287" s="141" t="s">
        <v>364</v>
      </c>
      <c r="J287" s="141"/>
      <c r="K287" s="141"/>
      <c r="L287" s="141" t="s">
        <v>356</v>
      </c>
      <c r="M287" s="141"/>
      <c r="N287" s="141"/>
      <c r="O287" s="141"/>
      <c r="P287" s="141"/>
      <c r="R287" s="141" t="s">
        <v>357</v>
      </c>
      <c r="S287" s="141"/>
      <c r="T287" s="141"/>
      <c r="U287" s="142">
        <v>257.58</v>
      </c>
    </row>
    <row r="288" spans="2:21">
      <c r="B288" s="140" t="s">
        <v>159</v>
      </c>
      <c r="C288" s="140"/>
      <c r="D288" s="140"/>
      <c r="E288" s="140"/>
      <c r="F288" s="140"/>
      <c r="G288" s="140"/>
      <c r="H288" s="140"/>
      <c r="I288" s="141" t="s">
        <v>183</v>
      </c>
      <c r="J288" s="141"/>
      <c r="K288" s="141"/>
      <c r="L288" s="141" t="s">
        <v>184</v>
      </c>
      <c r="M288" s="141"/>
      <c r="N288" s="141"/>
      <c r="O288" s="141"/>
      <c r="P288" s="141"/>
      <c r="R288" s="141" t="s">
        <v>384</v>
      </c>
      <c r="S288" s="141"/>
      <c r="T288" s="141"/>
      <c r="U288" s="142">
        <v>169.98</v>
      </c>
    </row>
    <row r="289" spans="2:21">
      <c r="B289" s="140" t="s">
        <v>159</v>
      </c>
      <c r="C289" s="140"/>
      <c r="D289" s="140"/>
      <c r="E289" s="140"/>
      <c r="F289" s="140"/>
      <c r="G289" s="140"/>
      <c r="H289" s="140"/>
      <c r="I289" s="141" t="s">
        <v>385</v>
      </c>
      <c r="J289" s="141"/>
      <c r="K289" s="141"/>
      <c r="L289" s="141" t="s">
        <v>369</v>
      </c>
      <c r="M289" s="141"/>
      <c r="N289" s="141"/>
      <c r="O289" s="141"/>
      <c r="P289" s="141"/>
      <c r="R289" s="141" t="s">
        <v>386</v>
      </c>
      <c r="S289" s="141"/>
      <c r="T289" s="141"/>
      <c r="U289" s="142">
        <v>73.709999999999994</v>
      </c>
    </row>
    <row r="290" spans="2:21">
      <c r="B290" s="140" t="s">
        <v>159</v>
      </c>
      <c r="C290" s="140"/>
      <c r="D290" s="140"/>
      <c r="E290" s="140"/>
      <c r="F290" s="140"/>
      <c r="G290" s="140"/>
      <c r="H290" s="140"/>
      <c r="I290" s="141" t="s">
        <v>387</v>
      </c>
      <c r="J290" s="141"/>
      <c r="K290" s="141"/>
      <c r="L290" s="141" t="s">
        <v>356</v>
      </c>
      <c r="M290" s="141"/>
      <c r="N290" s="141"/>
      <c r="O290" s="141"/>
      <c r="P290" s="141"/>
      <c r="R290" s="141" t="s">
        <v>357</v>
      </c>
      <c r="S290" s="141"/>
      <c r="T290" s="141"/>
      <c r="U290" s="142">
        <v>18.93</v>
      </c>
    </row>
    <row r="291" spans="2:21">
      <c r="B291" s="140" t="s">
        <v>159</v>
      </c>
      <c r="C291" s="140"/>
      <c r="D291" s="140"/>
      <c r="E291" s="140"/>
      <c r="F291" s="140"/>
      <c r="G291" s="140"/>
      <c r="H291" s="140"/>
      <c r="I291" s="141" t="s">
        <v>388</v>
      </c>
      <c r="J291" s="141"/>
      <c r="K291" s="141"/>
      <c r="L291" s="141" t="s">
        <v>369</v>
      </c>
      <c r="M291" s="141"/>
      <c r="N291" s="141"/>
      <c r="O291" s="141"/>
      <c r="P291" s="141"/>
      <c r="R291" s="141" t="s">
        <v>389</v>
      </c>
      <c r="S291" s="141"/>
      <c r="T291" s="141"/>
      <c r="U291" s="142">
        <v>76.11</v>
      </c>
    </row>
    <row r="292" spans="2:21">
      <c r="B292" s="140" t="s">
        <v>159</v>
      </c>
      <c r="C292" s="140"/>
      <c r="D292" s="140"/>
      <c r="E292" s="140"/>
      <c r="F292" s="140"/>
      <c r="G292" s="140"/>
      <c r="H292" s="140"/>
      <c r="I292" s="141" t="s">
        <v>377</v>
      </c>
      <c r="J292" s="141"/>
      <c r="K292" s="141"/>
      <c r="L292" s="141" t="s">
        <v>359</v>
      </c>
      <c r="M292" s="141"/>
      <c r="N292" s="141"/>
      <c r="O292" s="141"/>
      <c r="P292" s="141"/>
      <c r="R292" s="141" t="s">
        <v>390</v>
      </c>
      <c r="S292" s="141"/>
      <c r="T292" s="141"/>
      <c r="U292" s="142">
        <v>251.22</v>
      </c>
    </row>
    <row r="293" spans="2:21">
      <c r="B293" s="140" t="s">
        <v>161</v>
      </c>
      <c r="C293" s="140"/>
      <c r="D293" s="140"/>
      <c r="E293" s="140"/>
      <c r="F293" s="140"/>
      <c r="G293" s="140"/>
      <c r="H293" s="140"/>
      <c r="I293" s="141" t="s">
        <v>391</v>
      </c>
      <c r="J293" s="141"/>
      <c r="K293" s="141"/>
      <c r="L293" s="141" t="s">
        <v>356</v>
      </c>
      <c r="M293" s="141"/>
      <c r="N293" s="141"/>
      <c r="O293" s="141"/>
      <c r="P293" s="141"/>
      <c r="R293" s="146" t="s">
        <v>392</v>
      </c>
      <c r="S293" s="146"/>
      <c r="T293" s="146"/>
      <c r="U293" s="142">
        <v>332.45</v>
      </c>
    </row>
    <row r="294" spans="2:21">
      <c r="R294" s="146"/>
      <c r="S294" s="146"/>
      <c r="T294" s="146"/>
    </row>
    <row r="295" spans="2:21">
      <c r="B295" s="140" t="s">
        <v>161</v>
      </c>
      <c r="C295" s="140"/>
      <c r="D295" s="140"/>
      <c r="E295" s="140"/>
      <c r="F295" s="140"/>
      <c r="G295" s="140"/>
      <c r="H295" s="140"/>
      <c r="I295" s="141" t="s">
        <v>361</v>
      </c>
      <c r="J295" s="141"/>
      <c r="K295" s="141"/>
      <c r="L295" s="141" t="s">
        <v>356</v>
      </c>
      <c r="M295" s="141"/>
      <c r="N295" s="141"/>
      <c r="O295" s="141"/>
      <c r="P295" s="141"/>
      <c r="R295" s="141" t="s">
        <v>357</v>
      </c>
      <c r="S295" s="141"/>
      <c r="T295" s="141"/>
      <c r="U295" s="142">
        <v>12.14</v>
      </c>
    </row>
    <row r="296" spans="2:21">
      <c r="B296" s="140" t="s">
        <v>161</v>
      </c>
      <c r="C296" s="140"/>
      <c r="D296" s="140"/>
      <c r="E296" s="140"/>
      <c r="F296" s="140"/>
      <c r="G296" s="140"/>
      <c r="H296" s="140"/>
      <c r="I296" s="141" t="s">
        <v>393</v>
      </c>
      <c r="J296" s="141"/>
      <c r="K296" s="141"/>
      <c r="L296" s="141" t="s">
        <v>356</v>
      </c>
      <c r="M296" s="141"/>
      <c r="N296" s="141"/>
      <c r="O296" s="141"/>
      <c r="P296" s="141"/>
      <c r="R296" s="141" t="s">
        <v>357</v>
      </c>
      <c r="S296" s="141"/>
      <c r="T296" s="141"/>
      <c r="U296" s="142">
        <v>36.21</v>
      </c>
    </row>
    <row r="297" spans="2:21">
      <c r="B297" s="140" t="s">
        <v>161</v>
      </c>
      <c r="C297" s="140"/>
      <c r="D297" s="140"/>
      <c r="E297" s="140"/>
      <c r="F297" s="140"/>
      <c r="G297" s="140"/>
      <c r="H297" s="140"/>
      <c r="I297" s="141" t="s">
        <v>361</v>
      </c>
      <c r="J297" s="141"/>
      <c r="K297" s="141"/>
      <c r="L297" s="141" t="s">
        <v>356</v>
      </c>
      <c r="M297" s="141"/>
      <c r="N297" s="141"/>
      <c r="O297" s="141"/>
      <c r="P297" s="141"/>
      <c r="R297" s="141" t="s">
        <v>357</v>
      </c>
      <c r="S297" s="141"/>
      <c r="T297" s="141"/>
      <c r="U297" s="142">
        <v>38.94</v>
      </c>
    </row>
    <row r="298" spans="2:21">
      <c r="B298" s="140" t="s">
        <v>161</v>
      </c>
      <c r="C298" s="140"/>
      <c r="D298" s="140"/>
      <c r="E298" s="140"/>
      <c r="F298" s="140"/>
      <c r="G298" s="140"/>
      <c r="H298" s="140"/>
      <c r="I298" s="141" t="s">
        <v>394</v>
      </c>
      <c r="J298" s="141"/>
      <c r="K298" s="141"/>
      <c r="L298" s="141" t="s">
        <v>359</v>
      </c>
      <c r="M298" s="141"/>
      <c r="N298" s="141"/>
      <c r="O298" s="141"/>
      <c r="P298" s="141"/>
      <c r="R298" s="146" t="s">
        <v>395</v>
      </c>
      <c r="S298" s="146"/>
      <c r="T298" s="146"/>
      <c r="U298" s="142">
        <v>259.14</v>
      </c>
    </row>
    <row r="299" spans="2:21">
      <c r="R299" s="146"/>
      <c r="S299" s="146"/>
      <c r="T299" s="146"/>
    </row>
    <row r="300" spans="2:21">
      <c r="B300" s="140" t="s">
        <v>161</v>
      </c>
      <c r="C300" s="140"/>
      <c r="D300" s="140"/>
      <c r="E300" s="140"/>
      <c r="F300" s="140"/>
      <c r="G300" s="140"/>
      <c r="H300" s="140"/>
      <c r="I300" s="141" t="s">
        <v>361</v>
      </c>
      <c r="J300" s="141"/>
      <c r="K300" s="141"/>
      <c r="L300" s="141" t="s">
        <v>362</v>
      </c>
      <c r="M300" s="141"/>
      <c r="N300" s="141"/>
      <c r="O300" s="141"/>
      <c r="P300" s="141"/>
      <c r="R300" s="141" t="s">
        <v>396</v>
      </c>
      <c r="S300" s="141"/>
      <c r="T300" s="141"/>
      <c r="U300" s="142">
        <v>55.69</v>
      </c>
    </row>
    <row r="301" spans="2:21">
      <c r="B301" s="140" t="s">
        <v>308</v>
      </c>
      <c r="C301" s="140"/>
      <c r="D301" s="140"/>
      <c r="E301" s="140"/>
      <c r="F301" s="140"/>
      <c r="G301" s="140"/>
      <c r="H301" s="140"/>
      <c r="I301" s="141" t="s">
        <v>397</v>
      </c>
      <c r="J301" s="141"/>
      <c r="K301" s="141"/>
      <c r="L301" s="141" t="s">
        <v>303</v>
      </c>
      <c r="M301" s="141"/>
      <c r="N301" s="141"/>
      <c r="O301" s="141"/>
      <c r="P301" s="141"/>
      <c r="R301" s="141" t="s">
        <v>304</v>
      </c>
      <c r="S301" s="141"/>
      <c r="T301" s="141"/>
      <c r="U301" s="142">
        <v>931.5</v>
      </c>
    </row>
    <row r="302" spans="2:21">
      <c r="B302" s="140" t="s">
        <v>308</v>
      </c>
      <c r="C302" s="140"/>
      <c r="D302" s="140"/>
      <c r="E302" s="140"/>
      <c r="F302" s="140"/>
      <c r="G302" s="140"/>
      <c r="H302" s="140"/>
      <c r="I302" s="141" t="s">
        <v>398</v>
      </c>
      <c r="J302" s="141"/>
      <c r="K302" s="141"/>
      <c r="L302" s="141" t="s">
        <v>380</v>
      </c>
      <c r="M302" s="141"/>
      <c r="N302" s="141"/>
      <c r="O302" s="141"/>
      <c r="P302" s="141"/>
      <c r="R302" s="141" t="s">
        <v>399</v>
      </c>
      <c r="S302" s="141"/>
      <c r="T302" s="141"/>
      <c r="U302" s="142">
        <v>26.33</v>
      </c>
    </row>
    <row r="303" spans="2:21">
      <c r="B303" s="140" t="s">
        <v>400</v>
      </c>
      <c r="C303" s="140"/>
      <c r="D303" s="140"/>
      <c r="E303" s="140"/>
      <c r="F303" s="140"/>
      <c r="G303" s="140"/>
      <c r="H303" s="140"/>
      <c r="I303" s="141" t="s">
        <v>401</v>
      </c>
      <c r="J303" s="141"/>
      <c r="K303" s="141"/>
      <c r="L303" s="141" t="s">
        <v>402</v>
      </c>
      <c r="M303" s="141"/>
      <c r="N303" s="141"/>
      <c r="O303" s="141"/>
      <c r="P303" s="141"/>
      <c r="R303" s="141" t="s">
        <v>403</v>
      </c>
      <c r="S303" s="141"/>
      <c r="T303" s="141"/>
      <c r="U303" s="142">
        <v>51.86</v>
      </c>
    </row>
    <row r="304" spans="2:21">
      <c r="B304" s="140" t="s">
        <v>404</v>
      </c>
      <c r="C304" s="140"/>
      <c r="D304" s="140"/>
      <c r="E304" s="140"/>
      <c r="F304" s="140"/>
      <c r="G304" s="140"/>
      <c r="H304" s="140"/>
      <c r="I304" s="141" t="s">
        <v>405</v>
      </c>
      <c r="J304" s="141"/>
      <c r="K304" s="141"/>
      <c r="L304" s="141" t="s">
        <v>369</v>
      </c>
      <c r="M304" s="141"/>
      <c r="N304" s="141"/>
      <c r="O304" s="141"/>
      <c r="P304" s="141"/>
      <c r="R304" s="141" t="s">
        <v>406</v>
      </c>
      <c r="S304" s="141"/>
      <c r="T304" s="141"/>
      <c r="U304" s="142">
        <v>79</v>
      </c>
    </row>
    <row r="305" spans="2:21">
      <c r="B305" s="140" t="s">
        <v>404</v>
      </c>
      <c r="C305" s="140"/>
      <c r="D305" s="140"/>
      <c r="E305" s="140"/>
      <c r="F305" s="140"/>
      <c r="G305" s="140"/>
      <c r="H305" s="140"/>
      <c r="I305" s="141" t="s">
        <v>407</v>
      </c>
      <c r="J305" s="141"/>
      <c r="K305" s="141"/>
      <c r="L305" s="141" t="s">
        <v>356</v>
      </c>
      <c r="M305" s="141"/>
      <c r="N305" s="141"/>
      <c r="O305" s="141"/>
      <c r="P305" s="141"/>
      <c r="R305" s="141" t="s">
        <v>357</v>
      </c>
      <c r="S305" s="141"/>
      <c r="T305" s="141"/>
      <c r="U305" s="142">
        <v>202.7</v>
      </c>
    </row>
    <row r="306" spans="2:21">
      <c r="B306" s="140" t="s">
        <v>209</v>
      </c>
      <c r="C306" s="140"/>
      <c r="D306" s="140"/>
      <c r="E306" s="140"/>
      <c r="F306" s="140"/>
      <c r="G306" s="140"/>
      <c r="H306" s="140"/>
      <c r="I306" s="141" t="s">
        <v>408</v>
      </c>
      <c r="J306" s="141"/>
      <c r="K306" s="141"/>
      <c r="L306" s="141" t="s">
        <v>380</v>
      </c>
      <c r="M306" s="141"/>
      <c r="N306" s="141"/>
      <c r="O306" s="141"/>
      <c r="P306" s="141"/>
      <c r="R306" s="146" t="s">
        <v>409</v>
      </c>
      <c r="S306" s="146"/>
      <c r="T306" s="146"/>
      <c r="U306" s="142">
        <v>16.5</v>
      </c>
    </row>
    <row r="307" spans="2:21">
      <c r="R307" s="146"/>
      <c r="S307" s="146"/>
      <c r="T307" s="146"/>
    </row>
    <row r="308" spans="2:21">
      <c r="B308" s="140" t="s">
        <v>209</v>
      </c>
      <c r="C308" s="140"/>
      <c r="D308" s="140"/>
      <c r="E308" s="140"/>
      <c r="F308" s="140"/>
      <c r="G308" s="140"/>
      <c r="H308" s="140"/>
      <c r="I308" s="141" t="s">
        <v>408</v>
      </c>
      <c r="J308" s="141"/>
      <c r="K308" s="141"/>
      <c r="L308" s="141" t="s">
        <v>380</v>
      </c>
      <c r="M308" s="141"/>
      <c r="N308" s="141"/>
      <c r="O308" s="141"/>
      <c r="P308" s="141"/>
      <c r="R308" s="146" t="s">
        <v>410</v>
      </c>
      <c r="S308" s="146"/>
      <c r="T308" s="146"/>
      <c r="U308" s="142">
        <v>0.85</v>
      </c>
    </row>
    <row r="309" spans="2:21">
      <c r="R309" s="146"/>
      <c r="S309" s="146"/>
      <c r="T309" s="146"/>
    </row>
    <row r="310" spans="2:21">
      <c r="B310" s="140" t="s">
        <v>209</v>
      </c>
      <c r="C310" s="140"/>
      <c r="D310" s="140"/>
      <c r="E310" s="140"/>
      <c r="F310" s="140"/>
      <c r="G310" s="140"/>
      <c r="H310" s="140"/>
      <c r="I310" s="141" t="s">
        <v>361</v>
      </c>
      <c r="J310" s="141"/>
      <c r="K310" s="141"/>
      <c r="L310" s="141" t="s">
        <v>362</v>
      </c>
      <c r="M310" s="141"/>
      <c r="N310" s="141"/>
      <c r="O310" s="141"/>
      <c r="P310" s="141"/>
      <c r="R310" s="146" t="s">
        <v>411</v>
      </c>
      <c r="S310" s="146"/>
      <c r="T310" s="146"/>
      <c r="U310" s="142">
        <v>3.47</v>
      </c>
    </row>
    <row r="311" spans="2:21">
      <c r="R311" s="146"/>
      <c r="S311" s="146"/>
      <c r="T311" s="146"/>
    </row>
    <row r="312" spans="2:21">
      <c r="B312" s="140" t="s">
        <v>209</v>
      </c>
      <c r="C312" s="140"/>
      <c r="D312" s="140"/>
      <c r="E312" s="140"/>
      <c r="F312" s="140"/>
      <c r="G312" s="140"/>
      <c r="H312" s="140"/>
      <c r="I312" s="141" t="s">
        <v>412</v>
      </c>
      <c r="J312" s="141"/>
      <c r="K312" s="141"/>
      <c r="L312" s="141" t="s">
        <v>184</v>
      </c>
      <c r="M312" s="141"/>
      <c r="N312" s="141"/>
      <c r="O312" s="141"/>
      <c r="P312" s="141"/>
      <c r="R312" s="146" t="s">
        <v>413</v>
      </c>
      <c r="S312" s="146"/>
      <c r="T312" s="146"/>
      <c r="U312" s="142">
        <v>42.95</v>
      </c>
    </row>
    <row r="313" spans="2:21">
      <c r="R313" s="146"/>
      <c r="S313" s="146"/>
      <c r="T313" s="146"/>
    </row>
    <row r="314" spans="2:21">
      <c r="B314" s="140" t="s">
        <v>209</v>
      </c>
      <c r="C314" s="140"/>
      <c r="D314" s="140"/>
      <c r="E314" s="140"/>
      <c r="F314" s="140"/>
      <c r="G314" s="140"/>
      <c r="H314" s="140"/>
      <c r="I314" s="141" t="s">
        <v>183</v>
      </c>
      <c r="J314" s="141"/>
      <c r="K314" s="141"/>
      <c r="L314" s="141" t="s">
        <v>362</v>
      </c>
      <c r="M314" s="141"/>
      <c r="N314" s="141"/>
      <c r="O314" s="141"/>
      <c r="P314" s="141"/>
      <c r="R314" s="146" t="s">
        <v>414</v>
      </c>
      <c r="S314" s="146"/>
      <c r="T314" s="146"/>
      <c r="U314" s="142">
        <v>389.14</v>
      </c>
    </row>
    <row r="315" spans="2:21">
      <c r="R315" s="146"/>
      <c r="S315" s="146"/>
      <c r="T315" s="146"/>
    </row>
    <row r="316" spans="2:21">
      <c r="B316" s="140" t="s">
        <v>209</v>
      </c>
      <c r="C316" s="140"/>
      <c r="D316" s="140"/>
      <c r="E316" s="140"/>
      <c r="F316" s="140"/>
      <c r="G316" s="140"/>
      <c r="H316" s="140"/>
      <c r="I316" s="141" t="s">
        <v>415</v>
      </c>
      <c r="J316" s="141"/>
      <c r="K316" s="141"/>
      <c r="L316" s="141" t="s">
        <v>356</v>
      </c>
      <c r="M316" s="141"/>
      <c r="N316" s="141"/>
      <c r="O316" s="141"/>
      <c r="P316" s="141"/>
      <c r="R316" s="141" t="s">
        <v>357</v>
      </c>
      <c r="S316" s="141"/>
      <c r="T316" s="141"/>
      <c r="U316" s="142">
        <v>312.3</v>
      </c>
    </row>
    <row r="317" spans="2:21">
      <c r="B317" s="140" t="s">
        <v>209</v>
      </c>
      <c r="C317" s="140"/>
      <c r="D317" s="140"/>
      <c r="E317" s="140"/>
      <c r="F317" s="140"/>
      <c r="G317" s="140"/>
      <c r="H317" s="140"/>
      <c r="I317" s="141" t="s">
        <v>398</v>
      </c>
      <c r="J317" s="141"/>
      <c r="K317" s="141"/>
      <c r="L317" s="141" t="s">
        <v>380</v>
      </c>
      <c r="M317" s="141"/>
      <c r="N317" s="141"/>
      <c r="O317" s="141"/>
      <c r="P317" s="141"/>
      <c r="R317" s="141" t="s">
        <v>416</v>
      </c>
      <c r="S317" s="141"/>
      <c r="T317" s="141"/>
      <c r="U317" s="142">
        <v>26.33</v>
      </c>
    </row>
    <row r="318" spans="2:21">
      <c r="B318" s="140" t="s">
        <v>209</v>
      </c>
      <c r="C318" s="140"/>
      <c r="D318" s="140"/>
      <c r="E318" s="140"/>
      <c r="F318" s="140"/>
      <c r="G318" s="140"/>
      <c r="H318" s="140"/>
      <c r="I318" s="141" t="s">
        <v>417</v>
      </c>
      <c r="J318" s="141"/>
      <c r="K318" s="141"/>
      <c r="L318" s="141" t="s">
        <v>369</v>
      </c>
      <c r="M318" s="141"/>
      <c r="N318" s="141"/>
      <c r="O318" s="141"/>
      <c r="P318" s="141"/>
      <c r="R318" s="141" t="s">
        <v>418</v>
      </c>
      <c r="S318" s="141"/>
      <c r="T318" s="141"/>
      <c r="U318" s="142">
        <v>15.1</v>
      </c>
    </row>
    <row r="319" spans="2:21">
      <c r="B319" s="140" t="s">
        <v>163</v>
      </c>
      <c r="C319" s="140"/>
      <c r="D319" s="140"/>
      <c r="E319" s="140"/>
      <c r="F319" s="140"/>
      <c r="G319" s="140"/>
      <c r="H319" s="140"/>
      <c r="I319" s="141" t="s">
        <v>183</v>
      </c>
      <c r="J319" s="141"/>
      <c r="K319" s="141"/>
      <c r="L319" s="141" t="s">
        <v>402</v>
      </c>
      <c r="M319" s="141"/>
      <c r="N319" s="141"/>
      <c r="O319" s="141"/>
      <c r="P319" s="141"/>
      <c r="R319" s="141" t="s">
        <v>403</v>
      </c>
      <c r="S319" s="141"/>
      <c r="T319" s="141"/>
      <c r="U319" s="142">
        <v>155.58000000000001</v>
      </c>
    </row>
    <row r="320" spans="2:21">
      <c r="B320" s="140" t="s">
        <v>163</v>
      </c>
      <c r="C320" s="140"/>
      <c r="D320" s="140"/>
      <c r="E320" s="140"/>
      <c r="F320" s="140"/>
      <c r="G320" s="140"/>
      <c r="H320" s="140"/>
      <c r="I320" s="141" t="s">
        <v>419</v>
      </c>
      <c r="J320" s="141"/>
      <c r="K320" s="141"/>
      <c r="L320" s="141" t="s">
        <v>356</v>
      </c>
      <c r="M320" s="141"/>
      <c r="N320" s="141"/>
      <c r="O320" s="141"/>
      <c r="P320" s="141"/>
      <c r="R320" s="141" t="s">
        <v>357</v>
      </c>
      <c r="S320" s="141"/>
      <c r="T320" s="141"/>
      <c r="U320" s="142">
        <v>37.119999999999997</v>
      </c>
    </row>
    <row r="321" spans="1:22">
      <c r="B321" s="140" t="s">
        <v>163</v>
      </c>
      <c r="C321" s="140"/>
      <c r="D321" s="140"/>
      <c r="E321" s="140"/>
      <c r="F321" s="140"/>
      <c r="G321" s="140"/>
      <c r="H321" s="140"/>
      <c r="I321" s="141" t="s">
        <v>420</v>
      </c>
      <c r="J321" s="141"/>
      <c r="K321" s="141"/>
      <c r="L321" s="141" t="s">
        <v>421</v>
      </c>
      <c r="M321" s="141"/>
      <c r="N321" s="141"/>
      <c r="O321" s="141"/>
      <c r="P321" s="141"/>
      <c r="R321" s="141" t="s">
        <v>422</v>
      </c>
      <c r="S321" s="141"/>
      <c r="T321" s="141"/>
      <c r="U321" s="142">
        <v>813.36</v>
      </c>
    </row>
    <row r="322" spans="1:22">
      <c r="B322" s="140" t="s">
        <v>163</v>
      </c>
      <c r="C322" s="140"/>
      <c r="D322" s="140"/>
      <c r="E322" s="140"/>
      <c r="F322" s="140"/>
      <c r="G322" s="140"/>
      <c r="H322" s="140"/>
      <c r="I322" s="141" t="s">
        <v>420</v>
      </c>
      <c r="J322" s="141"/>
      <c r="K322" s="141"/>
      <c r="L322" s="141" t="s">
        <v>421</v>
      </c>
      <c r="M322" s="141"/>
      <c r="N322" s="141"/>
      <c r="O322" s="141"/>
      <c r="P322" s="141"/>
      <c r="R322" s="141" t="s">
        <v>423</v>
      </c>
      <c r="S322" s="141"/>
      <c r="T322" s="141"/>
      <c r="U322" s="142">
        <v>271.12</v>
      </c>
    </row>
    <row r="323" spans="1:22">
      <c r="B323" s="140" t="s">
        <v>163</v>
      </c>
      <c r="C323" s="140"/>
      <c r="D323" s="140"/>
      <c r="E323" s="140"/>
      <c r="F323" s="140"/>
      <c r="G323" s="140"/>
      <c r="H323" s="140"/>
      <c r="I323" s="141" t="s">
        <v>424</v>
      </c>
      <c r="J323" s="141"/>
      <c r="K323" s="141"/>
      <c r="L323" s="141" t="s">
        <v>362</v>
      </c>
      <c r="M323" s="141"/>
      <c r="N323" s="141"/>
      <c r="O323" s="141"/>
      <c r="P323" s="141"/>
      <c r="R323" s="141" t="s">
        <v>425</v>
      </c>
      <c r="S323" s="141"/>
      <c r="T323" s="141"/>
      <c r="U323" s="142">
        <v>76.25</v>
      </c>
    </row>
    <row r="324" spans="1:22">
      <c r="B324" s="140" t="s">
        <v>163</v>
      </c>
      <c r="C324" s="140"/>
      <c r="D324" s="140"/>
      <c r="E324" s="140"/>
      <c r="F324" s="140"/>
      <c r="G324" s="140"/>
      <c r="H324" s="140"/>
      <c r="I324" s="141" t="s">
        <v>426</v>
      </c>
      <c r="J324" s="141"/>
      <c r="K324" s="141"/>
      <c r="L324" s="141" t="s">
        <v>356</v>
      </c>
      <c r="M324" s="141"/>
      <c r="N324" s="141"/>
      <c r="O324" s="141"/>
      <c r="P324" s="141"/>
      <c r="R324" s="141" t="s">
        <v>357</v>
      </c>
      <c r="S324" s="141"/>
      <c r="T324" s="141"/>
      <c r="U324" s="142">
        <v>77</v>
      </c>
    </row>
    <row r="325" spans="1:22">
      <c r="B325" s="140" t="s">
        <v>163</v>
      </c>
      <c r="C325" s="140"/>
      <c r="D325" s="140"/>
      <c r="E325" s="140"/>
      <c r="F325" s="140"/>
      <c r="G325" s="140"/>
      <c r="H325" s="140"/>
      <c r="I325" s="141" t="s">
        <v>427</v>
      </c>
      <c r="J325" s="141"/>
      <c r="K325" s="141"/>
      <c r="L325" s="141" t="s">
        <v>359</v>
      </c>
      <c r="M325" s="141"/>
      <c r="N325" s="141"/>
      <c r="O325" s="141"/>
      <c r="P325" s="141"/>
      <c r="R325" s="141" t="s">
        <v>428</v>
      </c>
      <c r="S325" s="141"/>
      <c r="T325" s="141"/>
      <c r="U325" s="142">
        <v>38.96</v>
      </c>
    </row>
    <row r="326" spans="1:22">
      <c r="B326" s="140" t="s">
        <v>163</v>
      </c>
      <c r="C326" s="140"/>
      <c r="D326" s="140"/>
      <c r="E326" s="140"/>
      <c r="F326" s="140"/>
      <c r="G326" s="140"/>
      <c r="H326" s="140"/>
      <c r="I326" s="141" t="s">
        <v>415</v>
      </c>
      <c r="J326" s="141"/>
      <c r="K326" s="141"/>
      <c r="L326" s="141" t="s">
        <v>380</v>
      </c>
      <c r="M326" s="141"/>
      <c r="N326" s="141"/>
      <c r="O326" s="141"/>
      <c r="P326" s="141"/>
      <c r="R326" s="141" t="s">
        <v>429</v>
      </c>
      <c r="S326" s="141"/>
      <c r="T326" s="141"/>
      <c r="U326" s="142">
        <v>75.45</v>
      </c>
    </row>
    <row r="327" spans="1:22" ht="4.5" customHeight="1"/>
    <row r="328" spans="1:22" ht="11.25" customHeight="1"/>
    <row r="329" spans="1:22" ht="13.5" customHeight="1">
      <c r="A329" s="146" t="s">
        <v>202</v>
      </c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P329" s="147" t="s">
        <v>430</v>
      </c>
      <c r="Q329" s="147"/>
      <c r="R329" s="147"/>
      <c r="S329" s="147"/>
      <c r="T329" s="147"/>
      <c r="U329" s="147"/>
      <c r="V329" s="147"/>
    </row>
    <row r="330" spans="1:22" ht="20.25" customHeight="1">
      <c r="A330" s="148" t="s">
        <v>204</v>
      </c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</row>
    <row r="331" spans="1:22" ht="7.5" customHeight="1"/>
    <row r="332" spans="1:22">
      <c r="A332" s="139" t="s">
        <v>354</v>
      </c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</row>
    <row r="333" spans="1:22" ht="6" customHeight="1"/>
    <row r="334" spans="1:22">
      <c r="B334" s="140" t="s">
        <v>167</v>
      </c>
      <c r="C334" s="140"/>
      <c r="D334" s="140"/>
      <c r="E334" s="140"/>
      <c r="F334" s="140"/>
      <c r="G334" s="140"/>
      <c r="H334" s="140"/>
      <c r="I334" s="141" t="s">
        <v>183</v>
      </c>
      <c r="J334" s="141"/>
      <c r="K334" s="141"/>
      <c r="L334" s="141" t="s">
        <v>362</v>
      </c>
      <c r="M334" s="141"/>
      <c r="N334" s="141"/>
      <c r="O334" s="141"/>
      <c r="P334" s="141"/>
      <c r="R334" s="141" t="s">
        <v>431</v>
      </c>
      <c r="S334" s="141"/>
      <c r="T334" s="141"/>
      <c r="U334" s="142">
        <v>236.76</v>
      </c>
    </row>
    <row r="335" spans="1:22">
      <c r="B335" s="140" t="s">
        <v>167</v>
      </c>
      <c r="C335" s="140"/>
      <c r="D335" s="140"/>
      <c r="E335" s="140"/>
      <c r="F335" s="140"/>
      <c r="G335" s="140"/>
      <c r="H335" s="140"/>
      <c r="I335" s="141" t="s">
        <v>432</v>
      </c>
      <c r="J335" s="141"/>
      <c r="K335" s="141"/>
      <c r="L335" s="141" t="s">
        <v>402</v>
      </c>
      <c r="M335" s="141"/>
      <c r="N335" s="141"/>
      <c r="O335" s="141"/>
      <c r="P335" s="141"/>
      <c r="R335" s="141" t="s">
        <v>433</v>
      </c>
      <c r="S335" s="141"/>
      <c r="T335" s="141"/>
      <c r="U335" s="142">
        <v>75.17</v>
      </c>
    </row>
    <row r="336" spans="1:22">
      <c r="B336" s="140" t="s">
        <v>167</v>
      </c>
      <c r="C336" s="140"/>
      <c r="D336" s="140"/>
      <c r="E336" s="140"/>
      <c r="F336" s="140"/>
      <c r="G336" s="140"/>
      <c r="H336" s="140"/>
      <c r="I336" s="141" t="s">
        <v>434</v>
      </c>
      <c r="J336" s="141"/>
      <c r="K336" s="141"/>
      <c r="L336" s="141" t="s">
        <v>369</v>
      </c>
      <c r="M336" s="141"/>
      <c r="N336" s="141"/>
      <c r="O336" s="141"/>
      <c r="P336" s="141"/>
      <c r="R336" s="141" t="s">
        <v>389</v>
      </c>
      <c r="S336" s="141"/>
      <c r="T336" s="141"/>
      <c r="U336" s="142">
        <v>72.180000000000007</v>
      </c>
    </row>
    <row r="337" spans="2:21">
      <c r="B337" s="140" t="s">
        <v>167</v>
      </c>
      <c r="C337" s="140"/>
      <c r="D337" s="140"/>
      <c r="E337" s="140"/>
      <c r="F337" s="140"/>
      <c r="G337" s="140"/>
      <c r="H337" s="140"/>
      <c r="I337" s="141" t="s">
        <v>435</v>
      </c>
      <c r="J337" s="141"/>
      <c r="K337" s="141"/>
      <c r="L337" s="141" t="s">
        <v>359</v>
      </c>
      <c r="M337" s="141"/>
      <c r="N337" s="141"/>
      <c r="O337" s="141"/>
      <c r="P337" s="141"/>
      <c r="R337" s="141" t="s">
        <v>436</v>
      </c>
      <c r="S337" s="141"/>
      <c r="T337" s="141"/>
      <c r="U337" s="142">
        <v>60.32</v>
      </c>
    </row>
    <row r="338" spans="2:21">
      <c r="B338" s="140" t="s">
        <v>167</v>
      </c>
      <c r="C338" s="140"/>
      <c r="D338" s="140"/>
      <c r="E338" s="140"/>
      <c r="F338" s="140"/>
      <c r="G338" s="140"/>
      <c r="H338" s="140"/>
      <c r="I338" s="141" t="s">
        <v>437</v>
      </c>
      <c r="J338" s="141"/>
      <c r="K338" s="141"/>
      <c r="L338" s="141" t="s">
        <v>359</v>
      </c>
      <c r="M338" s="141"/>
      <c r="N338" s="141"/>
      <c r="O338" s="141"/>
      <c r="P338" s="141"/>
      <c r="R338" s="141" t="s">
        <v>438</v>
      </c>
      <c r="S338" s="141"/>
      <c r="T338" s="141"/>
      <c r="U338" s="142">
        <v>35.46</v>
      </c>
    </row>
    <row r="339" spans="2:21">
      <c r="B339" s="140" t="s">
        <v>167</v>
      </c>
      <c r="C339" s="140"/>
      <c r="D339" s="140"/>
      <c r="E339" s="140"/>
      <c r="F339" s="140"/>
      <c r="G339" s="140"/>
      <c r="H339" s="140"/>
      <c r="I339" s="141" t="s">
        <v>439</v>
      </c>
      <c r="J339" s="141"/>
      <c r="K339" s="141"/>
      <c r="L339" s="141" t="s">
        <v>359</v>
      </c>
      <c r="M339" s="141"/>
      <c r="N339" s="141"/>
      <c r="O339" s="141"/>
      <c r="P339" s="141"/>
      <c r="R339" s="141" t="s">
        <v>440</v>
      </c>
      <c r="S339" s="141"/>
      <c r="T339" s="141"/>
      <c r="U339" s="142">
        <v>606.88</v>
      </c>
    </row>
    <row r="340" spans="2:21">
      <c r="B340" s="140" t="s">
        <v>167</v>
      </c>
      <c r="C340" s="140"/>
      <c r="D340" s="140"/>
      <c r="E340" s="140"/>
      <c r="F340" s="140"/>
      <c r="G340" s="140"/>
      <c r="H340" s="140"/>
      <c r="I340" s="141" t="s">
        <v>441</v>
      </c>
      <c r="J340" s="141"/>
      <c r="K340" s="141"/>
      <c r="L340" s="141" t="s">
        <v>402</v>
      </c>
      <c r="M340" s="141"/>
      <c r="N340" s="141"/>
      <c r="O340" s="141"/>
      <c r="P340" s="141"/>
      <c r="R340" s="141" t="s">
        <v>403</v>
      </c>
      <c r="S340" s="141"/>
      <c r="T340" s="141"/>
      <c r="U340" s="142">
        <v>42.99</v>
      </c>
    </row>
    <row r="341" spans="2:21">
      <c r="B341" s="140" t="s">
        <v>245</v>
      </c>
      <c r="C341" s="140"/>
      <c r="D341" s="140"/>
      <c r="E341" s="140"/>
      <c r="F341" s="140"/>
      <c r="G341" s="140"/>
      <c r="H341" s="140"/>
      <c r="I341" s="141" t="s">
        <v>442</v>
      </c>
      <c r="J341" s="141"/>
      <c r="K341" s="141"/>
      <c r="L341" s="141" t="s">
        <v>362</v>
      </c>
      <c r="M341" s="141"/>
      <c r="N341" s="141"/>
      <c r="O341" s="141"/>
      <c r="P341" s="141"/>
      <c r="R341" s="141" t="s">
        <v>443</v>
      </c>
      <c r="S341" s="141"/>
      <c r="T341" s="141"/>
      <c r="U341" s="142">
        <v>43.77</v>
      </c>
    </row>
    <row r="342" spans="2:21">
      <c r="B342" s="140" t="s">
        <v>186</v>
      </c>
      <c r="C342" s="140"/>
      <c r="D342" s="140"/>
      <c r="E342" s="140"/>
      <c r="F342" s="140"/>
      <c r="G342" s="140"/>
      <c r="H342" s="140"/>
      <c r="I342" s="141" t="s">
        <v>444</v>
      </c>
      <c r="J342" s="141"/>
      <c r="K342" s="141"/>
      <c r="L342" s="141" t="s">
        <v>369</v>
      </c>
      <c r="M342" s="141"/>
      <c r="N342" s="141"/>
      <c r="O342" s="141"/>
      <c r="P342" s="141"/>
      <c r="R342" s="141" t="s">
        <v>445</v>
      </c>
      <c r="S342" s="141"/>
      <c r="T342" s="141"/>
      <c r="U342" s="142">
        <v>69.23</v>
      </c>
    </row>
    <row r="343" spans="2:21">
      <c r="B343" s="140" t="s">
        <v>169</v>
      </c>
      <c r="C343" s="140"/>
      <c r="D343" s="140"/>
      <c r="E343" s="140"/>
      <c r="F343" s="140"/>
      <c r="G343" s="140"/>
      <c r="H343" s="140"/>
      <c r="I343" s="141" t="s">
        <v>361</v>
      </c>
      <c r="J343" s="141"/>
      <c r="K343" s="141"/>
      <c r="L343" s="141" t="s">
        <v>362</v>
      </c>
      <c r="M343" s="141"/>
      <c r="N343" s="141"/>
      <c r="O343" s="141"/>
      <c r="P343" s="141"/>
      <c r="R343" s="146" t="s">
        <v>411</v>
      </c>
      <c r="S343" s="146"/>
      <c r="T343" s="146"/>
      <c r="U343" s="142">
        <v>78.56</v>
      </c>
    </row>
    <row r="344" spans="2:21">
      <c r="R344" s="146"/>
      <c r="S344" s="146"/>
      <c r="T344" s="146"/>
    </row>
    <row r="345" spans="2:21">
      <c r="B345" s="140" t="s">
        <v>169</v>
      </c>
      <c r="C345" s="140"/>
      <c r="D345" s="140"/>
      <c r="E345" s="140"/>
      <c r="F345" s="140"/>
      <c r="G345" s="140"/>
      <c r="H345" s="140"/>
      <c r="I345" s="141" t="s">
        <v>361</v>
      </c>
      <c r="J345" s="141"/>
      <c r="K345" s="141"/>
      <c r="L345" s="141" t="s">
        <v>356</v>
      </c>
      <c r="M345" s="141"/>
      <c r="N345" s="141"/>
      <c r="O345" s="141"/>
      <c r="P345" s="141"/>
      <c r="R345" s="141" t="s">
        <v>357</v>
      </c>
      <c r="S345" s="141"/>
      <c r="T345" s="141"/>
      <c r="U345" s="142">
        <v>103.41</v>
      </c>
    </row>
    <row r="346" spans="2:21">
      <c r="B346" s="140" t="s">
        <v>169</v>
      </c>
      <c r="C346" s="140"/>
      <c r="D346" s="140"/>
      <c r="E346" s="140"/>
      <c r="F346" s="140"/>
      <c r="G346" s="140"/>
      <c r="H346" s="140"/>
      <c r="I346" s="141" t="s">
        <v>361</v>
      </c>
      <c r="J346" s="141"/>
      <c r="K346" s="141"/>
      <c r="L346" s="141" t="s">
        <v>362</v>
      </c>
      <c r="M346" s="141"/>
      <c r="N346" s="141"/>
      <c r="O346" s="141"/>
      <c r="P346" s="141"/>
      <c r="R346" s="141" t="s">
        <v>363</v>
      </c>
      <c r="S346" s="141"/>
      <c r="T346" s="141"/>
      <c r="U346" s="142">
        <v>14.08</v>
      </c>
    </row>
    <row r="347" spans="2:21">
      <c r="B347" s="140" t="s">
        <v>169</v>
      </c>
      <c r="C347" s="140"/>
      <c r="D347" s="140"/>
      <c r="E347" s="140"/>
      <c r="F347" s="140"/>
      <c r="G347" s="140"/>
      <c r="H347" s="140"/>
      <c r="I347" s="141" t="s">
        <v>446</v>
      </c>
      <c r="J347" s="141"/>
      <c r="K347" s="141"/>
      <c r="L347" s="141" t="s">
        <v>362</v>
      </c>
      <c r="M347" s="141"/>
      <c r="N347" s="141"/>
      <c r="O347" s="141"/>
      <c r="P347" s="141"/>
      <c r="R347" s="141" t="s">
        <v>447</v>
      </c>
      <c r="S347" s="141"/>
      <c r="T347" s="141"/>
      <c r="U347" s="142">
        <v>165.97</v>
      </c>
    </row>
    <row r="348" spans="2:21">
      <c r="B348" s="140" t="s">
        <v>169</v>
      </c>
      <c r="C348" s="140"/>
      <c r="D348" s="140"/>
      <c r="E348" s="140"/>
      <c r="F348" s="140"/>
      <c r="G348" s="140"/>
      <c r="H348" s="140"/>
      <c r="I348" s="141" t="s">
        <v>374</v>
      </c>
      <c r="J348" s="141"/>
      <c r="K348" s="141"/>
      <c r="L348" s="141" t="s">
        <v>369</v>
      </c>
      <c r="M348" s="141"/>
      <c r="N348" s="141"/>
      <c r="O348" s="141"/>
      <c r="P348" s="141"/>
      <c r="R348" s="141" t="s">
        <v>448</v>
      </c>
      <c r="S348" s="141"/>
      <c r="T348" s="141"/>
      <c r="U348" s="142">
        <v>38.71</v>
      </c>
    </row>
    <row r="349" spans="2:21">
      <c r="B349" s="140" t="s">
        <v>169</v>
      </c>
      <c r="C349" s="140"/>
      <c r="D349" s="140"/>
      <c r="E349" s="140"/>
      <c r="F349" s="140"/>
      <c r="G349" s="140"/>
      <c r="H349" s="140"/>
      <c r="I349" s="141" t="s">
        <v>398</v>
      </c>
      <c r="J349" s="141"/>
      <c r="K349" s="141"/>
      <c r="L349" s="141" t="s">
        <v>380</v>
      </c>
      <c r="M349" s="141"/>
      <c r="N349" s="141"/>
      <c r="O349" s="141"/>
      <c r="P349" s="141"/>
      <c r="R349" s="141" t="s">
        <v>449</v>
      </c>
      <c r="S349" s="141"/>
      <c r="T349" s="141"/>
      <c r="U349" s="142">
        <v>7.23</v>
      </c>
    </row>
    <row r="350" spans="2:21">
      <c r="B350" s="140" t="s">
        <v>169</v>
      </c>
      <c r="C350" s="140"/>
      <c r="D350" s="140"/>
      <c r="E350" s="140"/>
      <c r="F350" s="140"/>
      <c r="G350" s="140"/>
      <c r="H350" s="140"/>
      <c r="I350" s="141" t="s">
        <v>450</v>
      </c>
      <c r="J350" s="141"/>
      <c r="K350" s="141"/>
      <c r="L350" s="141" t="s">
        <v>356</v>
      </c>
      <c r="M350" s="141"/>
      <c r="N350" s="141"/>
      <c r="O350" s="141"/>
      <c r="P350" s="141"/>
      <c r="R350" s="141" t="s">
        <v>357</v>
      </c>
      <c r="S350" s="141"/>
      <c r="T350" s="141"/>
      <c r="U350" s="142">
        <v>137.19</v>
      </c>
    </row>
    <row r="351" spans="2:21">
      <c r="B351" s="140" t="s">
        <v>173</v>
      </c>
      <c r="C351" s="140"/>
      <c r="D351" s="140"/>
      <c r="E351" s="140"/>
      <c r="F351" s="140"/>
      <c r="G351" s="140"/>
      <c r="H351" s="140"/>
      <c r="I351" s="141" t="s">
        <v>451</v>
      </c>
      <c r="J351" s="141"/>
      <c r="K351" s="141"/>
      <c r="L351" s="141" t="s">
        <v>452</v>
      </c>
      <c r="M351" s="141"/>
      <c r="N351" s="141"/>
      <c r="O351" s="141"/>
      <c r="P351" s="141"/>
      <c r="R351" s="146" t="s">
        <v>453</v>
      </c>
      <c r="S351" s="146"/>
      <c r="T351" s="146"/>
      <c r="U351" s="142">
        <v>575</v>
      </c>
    </row>
    <row r="352" spans="2:21">
      <c r="R352" s="146"/>
      <c r="S352" s="146"/>
      <c r="T352" s="146"/>
    </row>
    <row r="353" spans="2:21">
      <c r="B353" s="140" t="s">
        <v>173</v>
      </c>
      <c r="C353" s="140"/>
      <c r="D353" s="140"/>
      <c r="E353" s="140"/>
      <c r="F353" s="140"/>
      <c r="G353" s="140"/>
      <c r="H353" s="140"/>
      <c r="I353" s="141" t="s">
        <v>405</v>
      </c>
      <c r="J353" s="141"/>
      <c r="K353" s="141"/>
      <c r="L353" s="141" t="s">
        <v>369</v>
      </c>
      <c r="M353" s="141"/>
      <c r="N353" s="141"/>
      <c r="O353" s="141"/>
      <c r="P353" s="141"/>
      <c r="R353" s="141" t="s">
        <v>454</v>
      </c>
      <c r="S353" s="141"/>
      <c r="T353" s="141"/>
      <c r="U353" s="142">
        <v>82.38</v>
      </c>
    </row>
    <row r="354" spans="2:21">
      <c r="B354" s="140" t="s">
        <v>173</v>
      </c>
      <c r="C354" s="140"/>
      <c r="D354" s="140"/>
      <c r="E354" s="140"/>
      <c r="F354" s="140"/>
      <c r="G354" s="140"/>
      <c r="H354" s="140"/>
      <c r="I354" s="141" t="s">
        <v>455</v>
      </c>
      <c r="J354" s="141"/>
      <c r="K354" s="141"/>
      <c r="L354" s="141" t="s">
        <v>362</v>
      </c>
      <c r="M354" s="141"/>
      <c r="N354" s="141"/>
      <c r="O354" s="141"/>
      <c r="P354" s="141"/>
      <c r="R354" s="146" t="s">
        <v>411</v>
      </c>
      <c r="S354" s="146"/>
      <c r="T354" s="146"/>
      <c r="U354" s="142">
        <v>2391.56</v>
      </c>
    </row>
    <row r="355" spans="2:21">
      <c r="R355" s="146"/>
      <c r="S355" s="146"/>
      <c r="T355" s="146"/>
    </row>
    <row r="356" spans="2:21">
      <c r="B356" s="140" t="s">
        <v>173</v>
      </c>
      <c r="C356" s="140"/>
      <c r="D356" s="140"/>
      <c r="E356" s="140"/>
      <c r="F356" s="140"/>
      <c r="G356" s="140"/>
      <c r="H356" s="140"/>
      <c r="I356" s="141" t="s">
        <v>456</v>
      </c>
      <c r="J356" s="141"/>
      <c r="K356" s="141"/>
      <c r="L356" s="141" t="s">
        <v>402</v>
      </c>
      <c r="M356" s="141"/>
      <c r="N356" s="141"/>
      <c r="O356" s="141"/>
      <c r="P356" s="141"/>
      <c r="R356" s="146" t="s">
        <v>457</v>
      </c>
      <c r="S356" s="146"/>
      <c r="T356" s="146"/>
      <c r="U356" s="142">
        <v>23.99</v>
      </c>
    </row>
    <row r="357" spans="2:21">
      <c r="R357" s="146"/>
      <c r="S357" s="146"/>
      <c r="T357" s="146"/>
    </row>
    <row r="358" spans="2:21">
      <c r="B358" s="140" t="s">
        <v>173</v>
      </c>
      <c r="C358" s="140"/>
      <c r="D358" s="140"/>
      <c r="E358" s="140"/>
      <c r="F358" s="140"/>
      <c r="G358" s="140"/>
      <c r="H358" s="140"/>
      <c r="I358" s="141" t="s">
        <v>455</v>
      </c>
      <c r="J358" s="141"/>
      <c r="K358" s="141"/>
      <c r="L358" s="141" t="s">
        <v>362</v>
      </c>
      <c r="M358" s="141"/>
      <c r="N358" s="141"/>
      <c r="O358" s="141"/>
      <c r="P358" s="141"/>
      <c r="R358" s="141" t="s">
        <v>458</v>
      </c>
      <c r="S358" s="141"/>
      <c r="T358" s="141"/>
      <c r="U358" s="142">
        <v>2000</v>
      </c>
    </row>
    <row r="359" spans="2:21">
      <c r="B359" s="140" t="s">
        <v>191</v>
      </c>
      <c r="C359" s="140"/>
      <c r="D359" s="140"/>
      <c r="E359" s="140"/>
      <c r="F359" s="140"/>
      <c r="G359" s="140"/>
      <c r="H359" s="140"/>
      <c r="I359" s="141" t="s">
        <v>412</v>
      </c>
      <c r="J359" s="141"/>
      <c r="K359" s="141"/>
      <c r="L359" s="141" t="s">
        <v>184</v>
      </c>
      <c r="M359" s="141"/>
      <c r="N359" s="141"/>
      <c r="O359" s="141"/>
      <c r="P359" s="141"/>
      <c r="R359" s="146" t="s">
        <v>413</v>
      </c>
      <c r="S359" s="146"/>
      <c r="T359" s="146"/>
      <c r="U359" s="142">
        <v>32.979999999999997</v>
      </c>
    </row>
    <row r="360" spans="2:21">
      <c r="R360" s="146"/>
      <c r="S360" s="146"/>
      <c r="T360" s="146"/>
    </row>
    <row r="361" spans="2:21">
      <c r="B361" s="140" t="s">
        <v>191</v>
      </c>
      <c r="C361" s="140"/>
      <c r="D361" s="140"/>
      <c r="E361" s="140"/>
      <c r="F361" s="140"/>
      <c r="G361" s="140"/>
      <c r="H361" s="140"/>
      <c r="I361" s="141" t="s">
        <v>412</v>
      </c>
      <c r="J361" s="141"/>
      <c r="K361" s="141"/>
      <c r="L361" s="141" t="s">
        <v>184</v>
      </c>
      <c r="M361" s="141"/>
      <c r="N361" s="141"/>
      <c r="O361" s="141"/>
      <c r="P361" s="141"/>
      <c r="R361" s="146" t="s">
        <v>413</v>
      </c>
      <c r="S361" s="146"/>
      <c r="T361" s="146"/>
      <c r="U361" s="142">
        <v>50.99</v>
      </c>
    </row>
    <row r="362" spans="2:21">
      <c r="R362" s="146"/>
      <c r="S362" s="146"/>
      <c r="T362" s="146"/>
    </row>
    <row r="363" spans="2:21">
      <c r="B363" s="140" t="s">
        <v>191</v>
      </c>
      <c r="C363" s="140"/>
      <c r="D363" s="140"/>
      <c r="E363" s="140"/>
      <c r="F363" s="140"/>
      <c r="G363" s="140"/>
      <c r="H363" s="140"/>
      <c r="I363" s="141" t="s">
        <v>412</v>
      </c>
      <c r="J363" s="141"/>
      <c r="K363" s="141"/>
      <c r="L363" s="141" t="s">
        <v>184</v>
      </c>
      <c r="M363" s="141"/>
      <c r="N363" s="141"/>
      <c r="O363" s="141"/>
      <c r="P363" s="141"/>
      <c r="R363" s="146" t="s">
        <v>413</v>
      </c>
      <c r="S363" s="146"/>
      <c r="T363" s="146"/>
      <c r="U363" s="142">
        <v>54.31</v>
      </c>
    </row>
    <row r="364" spans="2:21">
      <c r="R364" s="146"/>
      <c r="S364" s="146"/>
      <c r="T364" s="146"/>
    </row>
    <row r="365" spans="2:21">
      <c r="B365" s="140" t="s">
        <v>191</v>
      </c>
      <c r="C365" s="140"/>
      <c r="D365" s="140"/>
      <c r="E365" s="140"/>
      <c r="F365" s="140"/>
      <c r="G365" s="140"/>
      <c r="H365" s="140"/>
      <c r="I365" s="141" t="s">
        <v>459</v>
      </c>
      <c r="J365" s="141"/>
      <c r="K365" s="141"/>
      <c r="L365" s="141" t="s">
        <v>356</v>
      </c>
      <c r="M365" s="141"/>
      <c r="N365" s="141"/>
      <c r="O365" s="141"/>
      <c r="P365" s="141"/>
      <c r="R365" s="141" t="s">
        <v>357</v>
      </c>
      <c r="S365" s="141"/>
      <c r="T365" s="141"/>
      <c r="U365" s="142">
        <v>10.119999999999999</v>
      </c>
    </row>
    <row r="366" spans="2:21">
      <c r="B366" s="140" t="s">
        <v>191</v>
      </c>
      <c r="C366" s="140"/>
      <c r="D366" s="140"/>
      <c r="E366" s="140"/>
      <c r="F366" s="140"/>
      <c r="G366" s="140"/>
      <c r="H366" s="140"/>
      <c r="I366" s="141" t="s">
        <v>432</v>
      </c>
      <c r="J366" s="141"/>
      <c r="K366" s="141"/>
      <c r="L366" s="141" t="s">
        <v>356</v>
      </c>
      <c r="M366" s="141"/>
      <c r="N366" s="141"/>
      <c r="O366" s="141"/>
      <c r="P366" s="141"/>
      <c r="R366" s="141" t="s">
        <v>357</v>
      </c>
      <c r="S366" s="141"/>
      <c r="T366" s="141"/>
      <c r="U366" s="142">
        <v>241.62</v>
      </c>
    </row>
    <row r="367" spans="2:21">
      <c r="B367" s="140" t="s">
        <v>191</v>
      </c>
      <c r="C367" s="140"/>
      <c r="D367" s="140"/>
      <c r="E367" s="140"/>
      <c r="F367" s="140"/>
      <c r="G367" s="140"/>
      <c r="H367" s="140"/>
      <c r="I367" s="141" t="s">
        <v>415</v>
      </c>
      <c r="J367" s="141"/>
      <c r="K367" s="141"/>
      <c r="L367" s="141" t="s">
        <v>359</v>
      </c>
      <c r="M367" s="141"/>
      <c r="N367" s="141"/>
      <c r="O367" s="141"/>
      <c r="P367" s="141"/>
      <c r="R367" s="141" t="s">
        <v>460</v>
      </c>
      <c r="S367" s="141"/>
      <c r="T367" s="141"/>
      <c r="U367" s="142">
        <v>87.78</v>
      </c>
    </row>
    <row r="368" spans="2:21">
      <c r="B368" s="140" t="s">
        <v>191</v>
      </c>
      <c r="C368" s="140"/>
      <c r="D368" s="140"/>
      <c r="E368" s="140"/>
      <c r="F368" s="140"/>
      <c r="G368" s="140"/>
      <c r="H368" s="140"/>
      <c r="I368" s="141" t="s">
        <v>398</v>
      </c>
      <c r="J368" s="141"/>
      <c r="K368" s="141"/>
      <c r="L368" s="141" t="s">
        <v>380</v>
      </c>
      <c r="M368" s="141"/>
      <c r="N368" s="141"/>
      <c r="O368" s="141"/>
      <c r="P368" s="141"/>
      <c r="R368" s="141" t="s">
        <v>461</v>
      </c>
      <c r="S368" s="141"/>
      <c r="T368" s="141"/>
      <c r="U368" s="142">
        <v>26.33</v>
      </c>
    </row>
    <row r="369" spans="2:21">
      <c r="B369" s="140" t="s">
        <v>230</v>
      </c>
      <c r="C369" s="140"/>
      <c r="D369" s="140"/>
      <c r="E369" s="140"/>
      <c r="F369" s="140"/>
      <c r="G369" s="140"/>
      <c r="H369" s="140"/>
      <c r="I369" s="141" t="s">
        <v>462</v>
      </c>
      <c r="J369" s="141"/>
      <c r="K369" s="141"/>
      <c r="L369" s="141" t="s">
        <v>356</v>
      </c>
      <c r="M369" s="141"/>
      <c r="N369" s="141"/>
      <c r="O369" s="141"/>
      <c r="P369" s="141"/>
      <c r="R369" s="146" t="s">
        <v>463</v>
      </c>
      <c r="S369" s="146"/>
      <c r="T369" s="146"/>
      <c r="U369" s="142">
        <v>117.17</v>
      </c>
    </row>
    <row r="370" spans="2:21">
      <c r="R370" s="146"/>
      <c r="S370" s="146"/>
      <c r="T370" s="146"/>
    </row>
    <row r="371" spans="2:21">
      <c r="B371" s="140" t="s">
        <v>230</v>
      </c>
      <c r="C371" s="140"/>
      <c r="D371" s="140"/>
      <c r="E371" s="140"/>
      <c r="F371" s="140"/>
      <c r="G371" s="140"/>
      <c r="H371" s="140"/>
      <c r="I371" s="141" t="s">
        <v>462</v>
      </c>
      <c r="J371" s="141"/>
      <c r="K371" s="141"/>
      <c r="L371" s="141" t="s">
        <v>362</v>
      </c>
      <c r="M371" s="141"/>
      <c r="N371" s="141"/>
      <c r="O371" s="141"/>
      <c r="P371" s="141"/>
      <c r="R371" s="146" t="s">
        <v>464</v>
      </c>
      <c r="S371" s="146"/>
      <c r="T371" s="146"/>
      <c r="U371" s="142">
        <v>370.84</v>
      </c>
    </row>
    <row r="372" spans="2:21">
      <c r="R372" s="146"/>
      <c r="S372" s="146"/>
      <c r="T372" s="146"/>
    </row>
    <row r="373" spans="2:21">
      <c r="B373" s="140" t="s">
        <v>230</v>
      </c>
      <c r="C373" s="140"/>
      <c r="D373" s="140"/>
      <c r="E373" s="140"/>
      <c r="F373" s="140"/>
      <c r="G373" s="140"/>
      <c r="H373" s="140"/>
      <c r="I373" s="141" t="s">
        <v>465</v>
      </c>
      <c r="J373" s="141"/>
      <c r="K373" s="141"/>
      <c r="L373" s="141" t="s">
        <v>184</v>
      </c>
      <c r="M373" s="141"/>
      <c r="N373" s="141"/>
      <c r="O373" s="141"/>
      <c r="P373" s="141"/>
      <c r="R373" s="141" t="s">
        <v>367</v>
      </c>
      <c r="S373" s="141"/>
      <c r="T373" s="141"/>
      <c r="U373" s="142">
        <v>82.56</v>
      </c>
    </row>
    <row r="374" spans="2:21">
      <c r="B374" s="140" t="s">
        <v>230</v>
      </c>
      <c r="C374" s="140"/>
      <c r="D374" s="140"/>
      <c r="E374" s="140"/>
      <c r="F374" s="140"/>
      <c r="G374" s="140"/>
      <c r="H374" s="140"/>
      <c r="I374" s="141" t="s">
        <v>374</v>
      </c>
      <c r="J374" s="141"/>
      <c r="K374" s="141"/>
      <c r="L374" s="141" t="s">
        <v>369</v>
      </c>
      <c r="M374" s="141"/>
      <c r="N374" s="141"/>
      <c r="O374" s="141"/>
      <c r="P374" s="141"/>
      <c r="R374" s="141" t="s">
        <v>466</v>
      </c>
      <c r="S374" s="141"/>
      <c r="T374" s="141"/>
      <c r="U374" s="142">
        <v>26.09</v>
      </c>
    </row>
    <row r="375" spans="2:21">
      <c r="B375" s="140" t="s">
        <v>233</v>
      </c>
      <c r="C375" s="140"/>
      <c r="D375" s="140"/>
      <c r="E375" s="140"/>
      <c r="F375" s="140"/>
      <c r="G375" s="140"/>
      <c r="H375" s="140"/>
      <c r="I375" s="141" t="s">
        <v>391</v>
      </c>
      <c r="J375" s="141"/>
      <c r="K375" s="141"/>
      <c r="L375" s="141" t="s">
        <v>356</v>
      </c>
      <c r="M375" s="141"/>
      <c r="N375" s="141"/>
      <c r="O375" s="141"/>
      <c r="P375" s="141"/>
      <c r="R375" s="141" t="s">
        <v>357</v>
      </c>
      <c r="S375" s="141"/>
      <c r="T375" s="141"/>
      <c r="U375" s="142">
        <v>57.7</v>
      </c>
    </row>
    <row r="376" spans="2:21">
      <c r="B376" s="140" t="s">
        <v>233</v>
      </c>
      <c r="C376" s="140"/>
      <c r="D376" s="140"/>
      <c r="E376" s="140"/>
      <c r="F376" s="140"/>
      <c r="G376" s="140"/>
      <c r="H376" s="140"/>
      <c r="I376" s="141" t="s">
        <v>361</v>
      </c>
      <c r="J376" s="141"/>
      <c r="K376" s="141"/>
      <c r="L376" s="141" t="s">
        <v>362</v>
      </c>
      <c r="M376" s="141"/>
      <c r="N376" s="141"/>
      <c r="O376" s="141"/>
      <c r="P376" s="141"/>
      <c r="R376" s="146" t="s">
        <v>467</v>
      </c>
      <c r="S376" s="146"/>
      <c r="T376" s="146"/>
      <c r="U376" s="142">
        <v>145.80000000000001</v>
      </c>
    </row>
    <row r="377" spans="2:21">
      <c r="R377" s="146"/>
      <c r="S377" s="146"/>
      <c r="T377" s="146"/>
    </row>
    <row r="378" spans="2:21">
      <c r="B378" s="140" t="s">
        <v>233</v>
      </c>
      <c r="C378" s="140"/>
      <c r="D378" s="140"/>
      <c r="E378" s="140"/>
      <c r="F378" s="140"/>
      <c r="G378" s="140"/>
      <c r="H378" s="140"/>
      <c r="I378" s="141" t="s">
        <v>468</v>
      </c>
      <c r="J378" s="141"/>
      <c r="K378" s="141"/>
      <c r="L378" s="141" t="s">
        <v>369</v>
      </c>
      <c r="M378" s="141"/>
      <c r="N378" s="141"/>
      <c r="O378" s="141"/>
      <c r="P378" s="141"/>
      <c r="R378" s="141" t="s">
        <v>469</v>
      </c>
      <c r="S378" s="141"/>
      <c r="T378" s="141"/>
      <c r="U378" s="142">
        <v>76.17</v>
      </c>
    </row>
    <row r="379" spans="2:21">
      <c r="B379" s="140" t="s">
        <v>233</v>
      </c>
      <c r="C379" s="140"/>
      <c r="D379" s="140"/>
      <c r="E379" s="140"/>
      <c r="F379" s="140"/>
      <c r="G379" s="140"/>
      <c r="H379" s="140"/>
      <c r="I379" s="141" t="s">
        <v>455</v>
      </c>
      <c r="J379" s="141"/>
      <c r="K379" s="141"/>
      <c r="L379" s="141" t="s">
        <v>362</v>
      </c>
      <c r="M379" s="141"/>
      <c r="N379" s="141"/>
      <c r="O379" s="141"/>
      <c r="P379" s="141"/>
      <c r="R379" s="141" t="s">
        <v>470</v>
      </c>
      <c r="S379" s="141"/>
      <c r="T379" s="141"/>
      <c r="U379" s="142">
        <v>235.82</v>
      </c>
    </row>
    <row r="380" spans="2:21">
      <c r="B380" s="140" t="s">
        <v>233</v>
      </c>
      <c r="C380" s="140"/>
      <c r="D380" s="140"/>
      <c r="E380" s="140"/>
      <c r="F380" s="140"/>
      <c r="G380" s="140"/>
      <c r="H380" s="140"/>
      <c r="I380" s="141" t="s">
        <v>471</v>
      </c>
      <c r="J380" s="141"/>
      <c r="K380" s="141"/>
      <c r="L380" s="141" t="s">
        <v>362</v>
      </c>
      <c r="M380" s="141"/>
      <c r="N380" s="141"/>
      <c r="O380" s="141"/>
      <c r="P380" s="141"/>
      <c r="R380" s="141" t="s">
        <v>470</v>
      </c>
      <c r="S380" s="141"/>
      <c r="T380" s="141"/>
      <c r="U380" s="142">
        <v>35.46</v>
      </c>
    </row>
    <row r="381" spans="2:21">
      <c r="B381" s="140" t="s">
        <v>233</v>
      </c>
      <c r="C381" s="140"/>
      <c r="D381" s="140"/>
      <c r="E381" s="140"/>
      <c r="F381" s="140"/>
      <c r="G381" s="140"/>
      <c r="H381" s="140"/>
      <c r="I381" s="141" t="s">
        <v>471</v>
      </c>
      <c r="J381" s="141"/>
      <c r="K381" s="141"/>
      <c r="L381" s="141" t="s">
        <v>362</v>
      </c>
      <c r="M381" s="141"/>
      <c r="N381" s="141"/>
      <c r="O381" s="141"/>
      <c r="P381" s="141"/>
      <c r="R381" s="141" t="s">
        <v>472</v>
      </c>
      <c r="S381" s="141"/>
      <c r="T381" s="141"/>
      <c r="U381" s="142">
        <v>206.73</v>
      </c>
    </row>
    <row r="382" spans="2:21">
      <c r="B382" s="140" t="s">
        <v>233</v>
      </c>
      <c r="C382" s="140"/>
      <c r="D382" s="140"/>
      <c r="E382" s="140"/>
      <c r="F382" s="140"/>
      <c r="G382" s="140"/>
      <c r="H382" s="140"/>
      <c r="I382" s="141" t="s">
        <v>432</v>
      </c>
      <c r="J382" s="141"/>
      <c r="K382" s="141"/>
      <c r="L382" s="141" t="s">
        <v>356</v>
      </c>
      <c r="M382" s="141"/>
      <c r="N382" s="141"/>
      <c r="O382" s="141"/>
      <c r="P382" s="141"/>
      <c r="R382" s="141" t="s">
        <v>473</v>
      </c>
      <c r="S382" s="141"/>
      <c r="T382" s="141"/>
      <c r="U382" s="142">
        <v>89.96</v>
      </c>
    </row>
    <row r="383" spans="2:21">
      <c r="B383" s="140" t="s">
        <v>233</v>
      </c>
      <c r="C383" s="140"/>
      <c r="D383" s="140"/>
      <c r="E383" s="140"/>
      <c r="F383" s="140"/>
      <c r="G383" s="140"/>
      <c r="H383" s="140"/>
      <c r="I383" s="141" t="s">
        <v>394</v>
      </c>
      <c r="J383" s="141"/>
      <c r="K383" s="141"/>
      <c r="L383" s="141" t="s">
        <v>359</v>
      </c>
      <c r="M383" s="141"/>
      <c r="N383" s="141"/>
      <c r="O383" s="141"/>
      <c r="P383" s="141"/>
      <c r="R383" s="141" t="s">
        <v>474</v>
      </c>
      <c r="S383" s="141"/>
      <c r="T383" s="141"/>
      <c r="U383" s="142">
        <v>51.17</v>
      </c>
    </row>
    <row r="384" spans="2:21">
      <c r="B384" s="140" t="s">
        <v>233</v>
      </c>
      <c r="C384" s="140"/>
      <c r="D384" s="140"/>
      <c r="E384" s="140"/>
      <c r="F384" s="140"/>
      <c r="G384" s="140"/>
      <c r="H384" s="140"/>
      <c r="I384" s="141" t="s">
        <v>394</v>
      </c>
      <c r="J384" s="141"/>
      <c r="K384" s="141"/>
      <c r="L384" s="141" t="s">
        <v>359</v>
      </c>
      <c r="M384" s="141"/>
      <c r="N384" s="141"/>
      <c r="O384" s="141"/>
      <c r="P384" s="141"/>
      <c r="R384" s="141" t="s">
        <v>475</v>
      </c>
      <c r="S384" s="141"/>
      <c r="T384" s="141"/>
      <c r="U384" s="142">
        <v>-33.78</v>
      </c>
    </row>
    <row r="385" spans="1:22">
      <c r="B385" s="140" t="s">
        <v>178</v>
      </c>
      <c r="C385" s="140"/>
      <c r="D385" s="140"/>
      <c r="E385" s="140"/>
      <c r="F385" s="140"/>
      <c r="G385" s="140"/>
      <c r="H385" s="140"/>
      <c r="I385" s="141" t="s">
        <v>476</v>
      </c>
      <c r="J385" s="141"/>
      <c r="K385" s="141"/>
      <c r="L385" s="141" t="s">
        <v>356</v>
      </c>
      <c r="M385" s="141"/>
      <c r="N385" s="141"/>
      <c r="O385" s="141"/>
      <c r="P385" s="141"/>
      <c r="R385" s="141" t="s">
        <v>357</v>
      </c>
      <c r="S385" s="141"/>
      <c r="T385" s="141"/>
      <c r="U385" s="142">
        <v>565.58000000000004</v>
      </c>
    </row>
    <row r="386" spans="1:22">
      <c r="B386" s="140" t="s">
        <v>178</v>
      </c>
      <c r="C386" s="140"/>
      <c r="D386" s="140"/>
      <c r="E386" s="140"/>
      <c r="F386" s="140"/>
      <c r="G386" s="140"/>
      <c r="H386" s="140"/>
      <c r="I386" s="141" t="s">
        <v>183</v>
      </c>
      <c r="J386" s="141"/>
      <c r="K386" s="141"/>
      <c r="L386" s="141" t="s">
        <v>362</v>
      </c>
      <c r="M386" s="141"/>
      <c r="N386" s="141"/>
      <c r="O386" s="141"/>
      <c r="P386" s="141"/>
      <c r="R386" s="141" t="s">
        <v>477</v>
      </c>
      <c r="S386" s="141"/>
      <c r="T386" s="141"/>
      <c r="U386" s="142">
        <v>117.72</v>
      </c>
    </row>
    <row r="387" spans="1:22">
      <c r="B387" s="140" t="s">
        <v>178</v>
      </c>
      <c r="C387" s="140"/>
      <c r="D387" s="140"/>
      <c r="E387" s="140"/>
      <c r="F387" s="140"/>
      <c r="G387" s="140"/>
      <c r="H387" s="140"/>
      <c r="I387" s="141" t="s">
        <v>478</v>
      </c>
      <c r="J387" s="141"/>
      <c r="K387" s="141"/>
      <c r="L387" s="141" t="s">
        <v>356</v>
      </c>
      <c r="M387" s="141"/>
      <c r="N387" s="141"/>
      <c r="O387" s="141"/>
      <c r="P387" s="141"/>
      <c r="R387" s="141" t="s">
        <v>357</v>
      </c>
      <c r="S387" s="141"/>
      <c r="T387" s="141"/>
      <c r="U387" s="142">
        <v>25.95</v>
      </c>
    </row>
    <row r="388" spans="1:22">
      <c r="B388" s="140" t="s">
        <v>178</v>
      </c>
      <c r="C388" s="140"/>
      <c r="D388" s="140"/>
      <c r="E388" s="140"/>
      <c r="F388" s="140"/>
      <c r="G388" s="140"/>
      <c r="H388" s="140"/>
      <c r="I388" s="141" t="s">
        <v>479</v>
      </c>
      <c r="J388" s="141"/>
      <c r="K388" s="141"/>
      <c r="L388" s="141" t="s">
        <v>356</v>
      </c>
      <c r="M388" s="141"/>
      <c r="N388" s="141"/>
      <c r="O388" s="141"/>
      <c r="P388" s="141"/>
      <c r="R388" s="141" t="s">
        <v>357</v>
      </c>
      <c r="S388" s="141"/>
      <c r="T388" s="141"/>
      <c r="U388" s="142">
        <v>12.28</v>
      </c>
    </row>
    <row r="389" spans="1:22">
      <c r="B389" s="140" t="s">
        <v>178</v>
      </c>
      <c r="C389" s="140"/>
      <c r="D389" s="140"/>
      <c r="E389" s="140"/>
      <c r="F389" s="140"/>
      <c r="G389" s="140"/>
      <c r="H389" s="140"/>
      <c r="I389" s="141" t="s">
        <v>480</v>
      </c>
      <c r="J389" s="141"/>
      <c r="K389" s="141"/>
      <c r="L389" s="141" t="s">
        <v>356</v>
      </c>
      <c r="M389" s="141"/>
      <c r="N389" s="141"/>
      <c r="O389" s="141"/>
      <c r="P389" s="141"/>
      <c r="R389" s="141" t="s">
        <v>357</v>
      </c>
      <c r="S389" s="141"/>
      <c r="T389" s="141"/>
      <c r="U389" s="142">
        <v>97.2</v>
      </c>
    </row>
    <row r="390" spans="1:22">
      <c r="B390" s="140" t="s">
        <v>178</v>
      </c>
      <c r="C390" s="140"/>
      <c r="D390" s="140"/>
      <c r="E390" s="140"/>
      <c r="F390" s="140"/>
      <c r="G390" s="140"/>
      <c r="H390" s="140"/>
      <c r="I390" s="141" t="s">
        <v>481</v>
      </c>
      <c r="J390" s="141"/>
      <c r="K390" s="141"/>
      <c r="L390" s="141" t="s">
        <v>482</v>
      </c>
      <c r="M390" s="141"/>
      <c r="N390" s="141"/>
      <c r="O390" s="141"/>
      <c r="P390" s="141"/>
      <c r="R390" s="141" t="s">
        <v>483</v>
      </c>
      <c r="S390" s="141"/>
      <c r="T390" s="141"/>
      <c r="U390" s="142">
        <v>1244.52</v>
      </c>
    </row>
    <row r="391" spans="1:22" ht="4.5" customHeight="1"/>
    <row r="392" spans="1:22" ht="11.25" customHeight="1"/>
    <row r="393" spans="1:22" ht="13.5" customHeight="1">
      <c r="A393" s="146" t="s">
        <v>202</v>
      </c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P393" s="147" t="s">
        <v>484</v>
      </c>
      <c r="Q393" s="147"/>
      <c r="R393" s="147"/>
      <c r="S393" s="147"/>
      <c r="T393" s="147"/>
      <c r="U393" s="147"/>
      <c r="V393" s="147"/>
    </row>
    <row r="394" spans="1:22" ht="20.25" customHeight="1">
      <c r="A394" s="148" t="s">
        <v>204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</row>
    <row r="395" spans="1:22" ht="7.5" customHeight="1"/>
    <row r="396" spans="1:22">
      <c r="A396" s="139" t="s">
        <v>354</v>
      </c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</row>
    <row r="397" spans="1:22" ht="6" customHeight="1"/>
    <row r="398" spans="1:22">
      <c r="B398" s="140" t="s">
        <v>178</v>
      </c>
      <c r="C398" s="140"/>
      <c r="D398" s="140"/>
      <c r="E398" s="140"/>
      <c r="F398" s="140"/>
      <c r="G398" s="140"/>
      <c r="H398" s="140"/>
      <c r="I398" s="141" t="s">
        <v>481</v>
      </c>
      <c r="J398" s="141"/>
      <c r="K398" s="141"/>
      <c r="L398" s="141" t="s">
        <v>362</v>
      </c>
      <c r="M398" s="141"/>
      <c r="N398" s="141"/>
      <c r="O398" s="141"/>
      <c r="P398" s="141"/>
      <c r="R398" s="141" t="s">
        <v>485</v>
      </c>
      <c r="S398" s="141"/>
      <c r="T398" s="141"/>
      <c r="U398" s="142">
        <v>20.66</v>
      </c>
    </row>
    <row r="399" spans="1:22">
      <c r="B399" s="140" t="s">
        <v>178</v>
      </c>
      <c r="C399" s="140"/>
      <c r="D399" s="140"/>
      <c r="E399" s="140"/>
      <c r="F399" s="140"/>
      <c r="G399" s="140"/>
      <c r="H399" s="140"/>
      <c r="I399" s="141" t="s">
        <v>415</v>
      </c>
      <c r="J399" s="141"/>
      <c r="K399" s="141"/>
      <c r="L399" s="141" t="s">
        <v>356</v>
      </c>
      <c r="M399" s="141"/>
      <c r="N399" s="141"/>
      <c r="O399" s="141"/>
      <c r="P399" s="141"/>
      <c r="R399" s="141" t="s">
        <v>357</v>
      </c>
      <c r="S399" s="141"/>
      <c r="T399" s="141"/>
      <c r="U399" s="142">
        <v>60.97</v>
      </c>
    </row>
    <row r="400" spans="1:22">
      <c r="B400" s="140" t="s">
        <v>178</v>
      </c>
      <c r="C400" s="140"/>
      <c r="D400" s="140"/>
      <c r="E400" s="140"/>
      <c r="F400" s="140"/>
      <c r="G400" s="140"/>
      <c r="H400" s="140"/>
      <c r="I400" s="141" t="s">
        <v>480</v>
      </c>
      <c r="J400" s="141"/>
      <c r="K400" s="141"/>
      <c r="L400" s="141" t="s">
        <v>184</v>
      </c>
      <c r="M400" s="141"/>
      <c r="N400" s="141"/>
      <c r="O400" s="141"/>
      <c r="P400" s="141"/>
      <c r="R400" s="141" t="s">
        <v>431</v>
      </c>
      <c r="S400" s="141"/>
      <c r="T400" s="141"/>
      <c r="U400" s="142">
        <v>645.38</v>
      </c>
    </row>
    <row r="401" spans="2:21">
      <c r="B401" s="140" t="s">
        <v>193</v>
      </c>
      <c r="C401" s="140"/>
      <c r="D401" s="140"/>
      <c r="E401" s="140"/>
      <c r="F401" s="140"/>
      <c r="G401" s="140"/>
      <c r="H401" s="140"/>
      <c r="I401" s="141" t="s">
        <v>408</v>
      </c>
      <c r="J401" s="141"/>
      <c r="K401" s="141"/>
      <c r="L401" s="141" t="s">
        <v>380</v>
      </c>
      <c r="M401" s="141"/>
      <c r="N401" s="141"/>
      <c r="O401" s="141"/>
      <c r="P401" s="141"/>
      <c r="R401" s="141" t="s">
        <v>486</v>
      </c>
      <c r="S401" s="141"/>
      <c r="T401" s="141"/>
      <c r="U401" s="142">
        <v>16.5</v>
      </c>
    </row>
    <row r="402" spans="2:21">
      <c r="B402" s="140" t="s">
        <v>193</v>
      </c>
      <c r="C402" s="140"/>
      <c r="D402" s="140"/>
      <c r="E402" s="140"/>
      <c r="F402" s="140"/>
      <c r="G402" s="140"/>
      <c r="H402" s="140"/>
      <c r="I402" s="141" t="s">
        <v>408</v>
      </c>
      <c r="J402" s="141"/>
      <c r="K402" s="141"/>
      <c r="L402" s="141" t="s">
        <v>380</v>
      </c>
      <c r="M402" s="141"/>
      <c r="N402" s="141"/>
      <c r="O402" s="141"/>
      <c r="P402" s="141"/>
      <c r="R402" s="146" t="s">
        <v>487</v>
      </c>
      <c r="S402" s="146"/>
      <c r="T402" s="146"/>
      <c r="U402" s="142">
        <v>0.85</v>
      </c>
    </row>
    <row r="403" spans="2:21">
      <c r="R403" s="146"/>
      <c r="S403" s="146"/>
      <c r="T403" s="146"/>
    </row>
    <row r="404" spans="2:21">
      <c r="B404" s="140" t="s">
        <v>193</v>
      </c>
      <c r="C404" s="140"/>
      <c r="D404" s="140"/>
      <c r="E404" s="140"/>
      <c r="F404" s="140"/>
      <c r="G404" s="140"/>
      <c r="H404" s="140"/>
      <c r="I404" s="141" t="s">
        <v>361</v>
      </c>
      <c r="J404" s="141"/>
      <c r="K404" s="141"/>
      <c r="L404" s="141" t="s">
        <v>356</v>
      </c>
      <c r="M404" s="141"/>
      <c r="N404" s="141"/>
      <c r="O404" s="141"/>
      <c r="P404" s="141"/>
      <c r="R404" s="141" t="s">
        <v>357</v>
      </c>
      <c r="S404" s="141"/>
      <c r="T404" s="141"/>
      <c r="U404" s="142">
        <v>140.72</v>
      </c>
    </row>
    <row r="405" spans="2:21">
      <c r="B405" s="140" t="s">
        <v>193</v>
      </c>
      <c r="C405" s="140"/>
      <c r="D405" s="140"/>
      <c r="E405" s="140"/>
      <c r="F405" s="140"/>
      <c r="G405" s="140"/>
      <c r="H405" s="140"/>
      <c r="I405" s="141" t="s">
        <v>391</v>
      </c>
      <c r="J405" s="141"/>
      <c r="K405" s="141"/>
      <c r="L405" s="141" t="s">
        <v>362</v>
      </c>
      <c r="M405" s="141"/>
      <c r="N405" s="141"/>
      <c r="O405" s="141"/>
      <c r="P405" s="141"/>
      <c r="R405" s="146" t="s">
        <v>411</v>
      </c>
      <c r="S405" s="146"/>
      <c r="T405" s="146"/>
      <c r="U405" s="142">
        <v>49.52</v>
      </c>
    </row>
    <row r="406" spans="2:21">
      <c r="R406" s="146"/>
      <c r="S406" s="146"/>
      <c r="T406" s="146"/>
    </row>
    <row r="407" spans="2:21">
      <c r="B407" s="140" t="s">
        <v>193</v>
      </c>
      <c r="C407" s="140"/>
      <c r="D407" s="140"/>
      <c r="E407" s="140"/>
      <c r="F407" s="140"/>
      <c r="G407" s="140"/>
      <c r="H407" s="140"/>
      <c r="I407" s="141" t="s">
        <v>398</v>
      </c>
      <c r="J407" s="141"/>
      <c r="K407" s="141"/>
      <c r="L407" s="141" t="s">
        <v>380</v>
      </c>
      <c r="M407" s="141"/>
      <c r="N407" s="141"/>
      <c r="O407" s="141"/>
      <c r="P407" s="141"/>
      <c r="R407" s="141" t="s">
        <v>488</v>
      </c>
      <c r="S407" s="141"/>
      <c r="T407" s="141"/>
      <c r="U407" s="142">
        <v>26.33</v>
      </c>
    </row>
    <row r="408" spans="2:21">
      <c r="B408" s="140" t="s">
        <v>193</v>
      </c>
      <c r="C408" s="140"/>
      <c r="D408" s="140"/>
      <c r="E408" s="140"/>
      <c r="F408" s="140"/>
      <c r="G408" s="140"/>
      <c r="H408" s="140"/>
      <c r="I408" s="141" t="s">
        <v>398</v>
      </c>
      <c r="J408" s="141"/>
      <c r="K408" s="141"/>
      <c r="L408" s="141" t="s">
        <v>380</v>
      </c>
      <c r="M408" s="141"/>
      <c r="N408" s="141"/>
      <c r="O408" s="141"/>
      <c r="P408" s="141"/>
      <c r="R408" s="141" t="s">
        <v>489</v>
      </c>
      <c r="S408" s="141"/>
      <c r="T408" s="141"/>
      <c r="U408" s="142">
        <v>26.33</v>
      </c>
    </row>
    <row r="409" spans="2:21">
      <c r="B409" s="140" t="s">
        <v>193</v>
      </c>
      <c r="C409" s="140"/>
      <c r="D409" s="140"/>
      <c r="E409" s="140"/>
      <c r="F409" s="140"/>
      <c r="G409" s="140"/>
      <c r="H409" s="140"/>
      <c r="I409" s="141" t="s">
        <v>455</v>
      </c>
      <c r="J409" s="141"/>
      <c r="K409" s="141"/>
      <c r="L409" s="141" t="s">
        <v>362</v>
      </c>
      <c r="M409" s="141"/>
      <c r="N409" s="141"/>
      <c r="O409" s="141"/>
      <c r="P409" s="141"/>
      <c r="R409" s="141" t="s">
        <v>470</v>
      </c>
      <c r="S409" s="141"/>
      <c r="T409" s="141"/>
      <c r="U409" s="142">
        <v>587.47</v>
      </c>
    </row>
    <row r="410" spans="2:21">
      <c r="B410" s="140" t="s">
        <v>193</v>
      </c>
      <c r="C410" s="140"/>
      <c r="D410" s="140"/>
      <c r="E410" s="140"/>
      <c r="F410" s="140"/>
      <c r="G410" s="140"/>
      <c r="H410" s="140"/>
      <c r="I410" s="141" t="s">
        <v>480</v>
      </c>
      <c r="J410" s="141"/>
      <c r="K410" s="141"/>
      <c r="L410" s="141" t="s">
        <v>356</v>
      </c>
      <c r="M410" s="141"/>
      <c r="N410" s="141"/>
      <c r="O410" s="141"/>
      <c r="P410" s="141"/>
      <c r="R410" s="141" t="s">
        <v>357</v>
      </c>
      <c r="S410" s="141"/>
      <c r="T410" s="141"/>
      <c r="U410" s="142">
        <v>132.66999999999999</v>
      </c>
    </row>
    <row r="411" spans="2:21">
      <c r="B411" s="140" t="s">
        <v>193</v>
      </c>
      <c r="C411" s="140"/>
      <c r="D411" s="140"/>
      <c r="E411" s="140"/>
      <c r="F411" s="140"/>
      <c r="G411" s="140"/>
      <c r="H411" s="140"/>
      <c r="I411" s="141" t="s">
        <v>490</v>
      </c>
      <c r="J411" s="141"/>
      <c r="K411" s="141"/>
      <c r="L411" s="141" t="s">
        <v>380</v>
      </c>
      <c r="M411" s="141"/>
      <c r="N411" s="141"/>
      <c r="O411" s="141"/>
      <c r="P411" s="141"/>
      <c r="R411" s="141" t="s">
        <v>491</v>
      </c>
      <c r="S411" s="141"/>
      <c r="T411" s="141"/>
      <c r="U411" s="142">
        <v>465.04</v>
      </c>
    </row>
    <row r="412" spans="2:21">
      <c r="B412" s="140" t="s">
        <v>196</v>
      </c>
      <c r="C412" s="140"/>
      <c r="D412" s="140"/>
      <c r="E412" s="140"/>
      <c r="F412" s="140"/>
      <c r="G412" s="140"/>
      <c r="H412" s="140"/>
      <c r="I412" s="141" t="s">
        <v>391</v>
      </c>
      <c r="J412" s="141"/>
      <c r="K412" s="141"/>
      <c r="L412" s="141" t="s">
        <v>356</v>
      </c>
      <c r="M412" s="141"/>
      <c r="N412" s="141"/>
      <c r="O412" s="141"/>
      <c r="P412" s="141"/>
      <c r="R412" s="141" t="s">
        <v>357</v>
      </c>
      <c r="S412" s="141"/>
      <c r="T412" s="141"/>
      <c r="U412" s="142">
        <v>21.64</v>
      </c>
    </row>
    <row r="413" spans="2:21">
      <c r="B413" s="140" t="s">
        <v>196</v>
      </c>
      <c r="C413" s="140"/>
      <c r="D413" s="140"/>
      <c r="E413" s="140"/>
      <c r="F413" s="140"/>
      <c r="G413" s="140"/>
      <c r="H413" s="140"/>
      <c r="I413" s="141" t="s">
        <v>408</v>
      </c>
      <c r="J413" s="141"/>
      <c r="K413" s="141"/>
      <c r="L413" s="141" t="s">
        <v>380</v>
      </c>
      <c r="M413" s="141"/>
      <c r="N413" s="141"/>
      <c r="O413" s="141"/>
      <c r="P413" s="141"/>
      <c r="R413" s="141" t="s">
        <v>492</v>
      </c>
      <c r="S413" s="141"/>
      <c r="T413" s="141"/>
      <c r="U413" s="142">
        <v>15.75</v>
      </c>
    </row>
    <row r="414" spans="2:21">
      <c r="B414" s="140" t="s">
        <v>196</v>
      </c>
      <c r="C414" s="140"/>
      <c r="D414" s="140"/>
      <c r="E414" s="140"/>
      <c r="F414" s="140"/>
      <c r="G414" s="140"/>
      <c r="H414" s="140"/>
      <c r="I414" s="141" t="s">
        <v>408</v>
      </c>
      <c r="J414" s="141"/>
      <c r="K414" s="141"/>
      <c r="L414" s="141" t="s">
        <v>380</v>
      </c>
      <c r="M414" s="141"/>
      <c r="N414" s="141"/>
      <c r="O414" s="141"/>
      <c r="P414" s="141"/>
      <c r="R414" s="146" t="s">
        <v>493</v>
      </c>
      <c r="S414" s="146"/>
      <c r="T414" s="146"/>
      <c r="U414" s="142">
        <v>0.84</v>
      </c>
    </row>
    <row r="415" spans="2:21">
      <c r="R415" s="146"/>
      <c r="S415" s="146"/>
      <c r="T415" s="146"/>
    </row>
    <row r="416" spans="2:21">
      <c r="B416" s="140" t="s">
        <v>196</v>
      </c>
      <c r="C416" s="140"/>
      <c r="D416" s="140"/>
      <c r="E416" s="140"/>
      <c r="F416" s="140"/>
      <c r="G416" s="140"/>
      <c r="H416" s="140"/>
      <c r="I416" s="141" t="s">
        <v>494</v>
      </c>
      <c r="J416" s="141"/>
      <c r="K416" s="141"/>
      <c r="L416" s="141" t="s">
        <v>495</v>
      </c>
      <c r="M416" s="141"/>
      <c r="N416" s="141"/>
      <c r="O416" s="141"/>
      <c r="P416" s="141"/>
      <c r="R416" s="141" t="s">
        <v>496</v>
      </c>
      <c r="S416" s="141"/>
      <c r="T416" s="141"/>
      <c r="U416" s="142">
        <v>1065</v>
      </c>
    </row>
    <row r="417" spans="2:21">
      <c r="B417" s="140" t="s">
        <v>196</v>
      </c>
      <c r="C417" s="140"/>
      <c r="D417" s="140"/>
      <c r="E417" s="140"/>
      <c r="F417" s="140"/>
      <c r="G417" s="140"/>
      <c r="H417" s="140"/>
      <c r="I417" s="141" t="s">
        <v>468</v>
      </c>
      <c r="J417" s="141"/>
      <c r="K417" s="141"/>
      <c r="L417" s="141" t="s">
        <v>369</v>
      </c>
      <c r="M417" s="141"/>
      <c r="N417" s="141"/>
      <c r="O417" s="141"/>
      <c r="P417" s="141"/>
      <c r="R417" s="141" t="s">
        <v>497</v>
      </c>
      <c r="S417" s="141"/>
      <c r="T417" s="141"/>
      <c r="U417" s="142">
        <v>78.84</v>
      </c>
    </row>
    <row r="418" spans="2:21">
      <c r="B418" s="140" t="s">
        <v>196</v>
      </c>
      <c r="C418" s="140"/>
      <c r="D418" s="140"/>
      <c r="E418" s="140"/>
      <c r="F418" s="140"/>
      <c r="G418" s="140"/>
      <c r="H418" s="140"/>
      <c r="I418" s="141" t="s">
        <v>498</v>
      </c>
      <c r="J418" s="141"/>
      <c r="K418" s="141"/>
      <c r="L418" s="141" t="s">
        <v>369</v>
      </c>
      <c r="M418" s="141"/>
      <c r="N418" s="141"/>
      <c r="O418" s="141"/>
      <c r="P418" s="141"/>
      <c r="R418" s="141" t="s">
        <v>499</v>
      </c>
      <c r="S418" s="141"/>
      <c r="T418" s="141"/>
      <c r="U418" s="142">
        <v>67.36</v>
      </c>
    </row>
    <row r="419" spans="2:21">
      <c r="B419" s="140" t="s">
        <v>196</v>
      </c>
      <c r="C419" s="140"/>
      <c r="D419" s="140"/>
      <c r="E419" s="140"/>
      <c r="F419" s="140"/>
      <c r="G419" s="140"/>
      <c r="H419" s="140"/>
      <c r="I419" s="141" t="s">
        <v>500</v>
      </c>
      <c r="J419" s="141"/>
      <c r="K419" s="141"/>
      <c r="L419" s="141" t="s">
        <v>356</v>
      </c>
      <c r="M419" s="141"/>
      <c r="N419" s="141"/>
      <c r="O419" s="141"/>
      <c r="P419" s="141"/>
      <c r="R419" s="141" t="s">
        <v>357</v>
      </c>
      <c r="S419" s="141"/>
      <c r="T419" s="141"/>
      <c r="U419" s="142">
        <v>170</v>
      </c>
    </row>
    <row r="420" spans="2:21">
      <c r="B420" s="140" t="s">
        <v>196</v>
      </c>
      <c r="C420" s="140"/>
      <c r="D420" s="140"/>
      <c r="E420" s="140"/>
      <c r="F420" s="140"/>
      <c r="G420" s="140"/>
      <c r="H420" s="140"/>
      <c r="I420" s="141" t="s">
        <v>480</v>
      </c>
      <c r="J420" s="141"/>
      <c r="K420" s="141"/>
      <c r="L420" s="141" t="s">
        <v>362</v>
      </c>
      <c r="M420" s="141"/>
      <c r="N420" s="141"/>
      <c r="O420" s="141"/>
      <c r="P420" s="141"/>
      <c r="R420" s="146" t="s">
        <v>411</v>
      </c>
      <c r="S420" s="146"/>
      <c r="T420" s="146"/>
      <c r="U420" s="142">
        <v>67.5</v>
      </c>
    </row>
    <row r="421" spans="2:21">
      <c r="R421" s="146"/>
      <c r="S421" s="146"/>
      <c r="T421" s="146"/>
    </row>
    <row r="422" spans="2:21">
      <c r="B422" s="140" t="s">
        <v>196</v>
      </c>
      <c r="C422" s="140"/>
      <c r="D422" s="140"/>
      <c r="E422" s="140"/>
      <c r="F422" s="140"/>
      <c r="G422" s="140"/>
      <c r="H422" s="140"/>
      <c r="I422" s="141" t="s">
        <v>501</v>
      </c>
      <c r="J422" s="141"/>
      <c r="K422" s="141"/>
      <c r="L422" s="141" t="s">
        <v>495</v>
      </c>
      <c r="M422" s="141"/>
      <c r="N422" s="141"/>
      <c r="O422" s="141"/>
      <c r="P422" s="141"/>
      <c r="R422" s="146" t="s">
        <v>502</v>
      </c>
      <c r="S422" s="146"/>
      <c r="T422" s="146"/>
      <c r="U422" s="142">
        <v>1065</v>
      </c>
    </row>
    <row r="423" spans="2:21">
      <c r="R423" s="146"/>
      <c r="S423" s="146"/>
      <c r="T423" s="146"/>
    </row>
    <row r="424" spans="2:21">
      <c r="B424" s="140" t="s">
        <v>196</v>
      </c>
      <c r="C424" s="140"/>
      <c r="D424" s="140"/>
      <c r="E424" s="140"/>
      <c r="F424" s="140"/>
      <c r="G424" s="140"/>
      <c r="H424" s="140"/>
      <c r="I424" s="141" t="s">
        <v>503</v>
      </c>
      <c r="J424" s="141"/>
      <c r="K424" s="141"/>
      <c r="L424" s="141" t="s">
        <v>356</v>
      </c>
      <c r="M424" s="141"/>
      <c r="N424" s="141"/>
      <c r="O424" s="141"/>
      <c r="P424" s="141"/>
      <c r="R424" s="141" t="s">
        <v>357</v>
      </c>
      <c r="S424" s="141"/>
      <c r="T424" s="141"/>
      <c r="U424" s="142">
        <v>59.98</v>
      </c>
    </row>
    <row r="425" spans="2:21">
      <c r="B425" s="140" t="s">
        <v>199</v>
      </c>
      <c r="C425" s="140"/>
      <c r="D425" s="140"/>
      <c r="E425" s="140"/>
      <c r="F425" s="140"/>
      <c r="G425" s="140"/>
      <c r="H425" s="140"/>
      <c r="I425" s="141" t="s">
        <v>504</v>
      </c>
      <c r="J425" s="141"/>
      <c r="K425" s="141"/>
      <c r="L425" s="141" t="s">
        <v>402</v>
      </c>
      <c r="M425" s="141"/>
      <c r="N425" s="141"/>
      <c r="O425" s="141"/>
      <c r="P425" s="141"/>
      <c r="R425" s="141" t="s">
        <v>403</v>
      </c>
      <c r="S425" s="141"/>
      <c r="T425" s="141"/>
      <c r="U425" s="142">
        <v>67.7</v>
      </c>
    </row>
    <row r="426" spans="2:21">
      <c r="B426" s="140" t="s">
        <v>199</v>
      </c>
      <c r="C426" s="140"/>
      <c r="D426" s="140"/>
      <c r="E426" s="140"/>
      <c r="F426" s="140"/>
      <c r="G426" s="140"/>
      <c r="H426" s="140"/>
      <c r="I426" s="141" t="s">
        <v>374</v>
      </c>
      <c r="J426" s="141"/>
      <c r="K426" s="141"/>
      <c r="L426" s="141" t="s">
        <v>369</v>
      </c>
      <c r="M426" s="141"/>
      <c r="N426" s="141"/>
      <c r="O426" s="141"/>
      <c r="P426" s="141"/>
      <c r="R426" s="141" t="s">
        <v>505</v>
      </c>
      <c r="S426" s="141"/>
      <c r="T426" s="141"/>
      <c r="U426" s="142">
        <v>26.91</v>
      </c>
    </row>
    <row r="427" spans="2:21">
      <c r="B427" s="140" t="s">
        <v>199</v>
      </c>
      <c r="C427" s="140"/>
      <c r="D427" s="140"/>
      <c r="E427" s="140"/>
      <c r="F427" s="140"/>
      <c r="G427" s="140"/>
      <c r="H427" s="140"/>
      <c r="I427" s="141" t="s">
        <v>391</v>
      </c>
      <c r="J427" s="141"/>
      <c r="K427" s="141"/>
      <c r="L427" s="141" t="s">
        <v>356</v>
      </c>
      <c r="M427" s="141"/>
      <c r="N427" s="141"/>
      <c r="O427" s="141"/>
      <c r="P427" s="141"/>
      <c r="R427" s="141" t="s">
        <v>357</v>
      </c>
      <c r="S427" s="141"/>
      <c r="T427" s="141"/>
      <c r="U427" s="142">
        <v>134.94</v>
      </c>
    </row>
    <row r="428" spans="2:21">
      <c r="B428" s="140" t="s">
        <v>199</v>
      </c>
      <c r="C428" s="140"/>
      <c r="D428" s="140"/>
      <c r="E428" s="140"/>
      <c r="F428" s="140"/>
      <c r="G428" s="140"/>
      <c r="H428" s="140"/>
      <c r="I428" s="141" t="s">
        <v>391</v>
      </c>
      <c r="J428" s="141"/>
      <c r="K428" s="141"/>
      <c r="L428" s="141" t="s">
        <v>402</v>
      </c>
      <c r="M428" s="141"/>
      <c r="N428" s="141"/>
      <c r="O428" s="141"/>
      <c r="P428" s="141"/>
      <c r="R428" s="141" t="s">
        <v>506</v>
      </c>
      <c r="S428" s="141"/>
      <c r="T428" s="141"/>
      <c r="U428" s="142">
        <v>194.79</v>
      </c>
    </row>
    <row r="429" spans="2:21">
      <c r="B429" s="140" t="s">
        <v>199</v>
      </c>
      <c r="C429" s="140"/>
      <c r="D429" s="140"/>
      <c r="E429" s="140"/>
      <c r="F429" s="140"/>
      <c r="G429" s="140"/>
      <c r="H429" s="140"/>
      <c r="I429" s="141" t="s">
        <v>374</v>
      </c>
      <c r="J429" s="141"/>
      <c r="K429" s="141"/>
      <c r="L429" s="141" t="s">
        <v>369</v>
      </c>
      <c r="M429" s="141"/>
      <c r="N429" s="141"/>
      <c r="O429" s="141"/>
      <c r="P429" s="141"/>
      <c r="R429" s="141" t="s">
        <v>507</v>
      </c>
      <c r="S429" s="141"/>
      <c r="T429" s="141"/>
      <c r="U429" s="142">
        <v>42.42</v>
      </c>
    </row>
    <row r="430" spans="2:21">
      <c r="B430" s="140" t="s">
        <v>199</v>
      </c>
      <c r="C430" s="140"/>
      <c r="D430" s="140"/>
      <c r="E430" s="140"/>
      <c r="F430" s="140"/>
      <c r="G430" s="140"/>
      <c r="H430" s="140"/>
      <c r="I430" s="141" t="s">
        <v>391</v>
      </c>
      <c r="J430" s="141"/>
      <c r="K430" s="141"/>
      <c r="L430" s="141" t="s">
        <v>184</v>
      </c>
      <c r="M430" s="141"/>
      <c r="N430" s="141"/>
      <c r="O430" s="141"/>
      <c r="P430" s="141"/>
      <c r="R430" s="141" t="s">
        <v>508</v>
      </c>
      <c r="S430" s="141"/>
      <c r="T430" s="141"/>
      <c r="U430" s="142">
        <v>88.66</v>
      </c>
    </row>
    <row r="431" spans="2:21">
      <c r="B431" s="140" t="s">
        <v>199</v>
      </c>
      <c r="C431" s="140"/>
      <c r="D431" s="140"/>
      <c r="E431" s="140"/>
      <c r="F431" s="140"/>
      <c r="G431" s="140"/>
      <c r="H431" s="140"/>
      <c r="I431" s="141" t="s">
        <v>408</v>
      </c>
      <c r="J431" s="141"/>
      <c r="K431" s="141"/>
      <c r="L431" s="141" t="s">
        <v>380</v>
      </c>
      <c r="M431" s="141"/>
      <c r="N431" s="141"/>
      <c r="O431" s="141"/>
      <c r="P431" s="141"/>
      <c r="R431" s="146" t="s">
        <v>509</v>
      </c>
      <c r="S431" s="146"/>
      <c r="T431" s="146"/>
      <c r="U431" s="142">
        <v>8.25</v>
      </c>
    </row>
    <row r="432" spans="2:21">
      <c r="R432" s="146"/>
      <c r="S432" s="146"/>
      <c r="T432" s="146"/>
    </row>
    <row r="433" spans="1:22">
      <c r="B433" s="140" t="s">
        <v>199</v>
      </c>
      <c r="C433" s="140"/>
      <c r="D433" s="140"/>
      <c r="E433" s="140"/>
      <c r="F433" s="140"/>
      <c r="G433" s="140"/>
      <c r="H433" s="140"/>
      <c r="I433" s="141" t="s">
        <v>408</v>
      </c>
      <c r="J433" s="141"/>
      <c r="K433" s="141"/>
      <c r="L433" s="141" t="s">
        <v>380</v>
      </c>
      <c r="M433" s="141"/>
      <c r="N433" s="141"/>
      <c r="O433" s="141"/>
      <c r="P433" s="141"/>
      <c r="R433" s="146" t="s">
        <v>510</v>
      </c>
      <c r="S433" s="146"/>
      <c r="T433" s="146"/>
      <c r="U433" s="142">
        <v>0.18</v>
      </c>
    </row>
    <row r="434" spans="1:22">
      <c r="R434" s="146"/>
      <c r="S434" s="146"/>
      <c r="T434" s="146"/>
    </row>
    <row r="435" spans="1:22">
      <c r="B435" s="140" t="s">
        <v>199</v>
      </c>
      <c r="C435" s="140"/>
      <c r="D435" s="140"/>
      <c r="E435" s="140"/>
      <c r="F435" s="140"/>
      <c r="G435" s="140"/>
      <c r="H435" s="140"/>
      <c r="I435" s="141" t="s">
        <v>415</v>
      </c>
      <c r="J435" s="141"/>
      <c r="K435" s="141"/>
      <c r="L435" s="141" t="s">
        <v>356</v>
      </c>
      <c r="M435" s="141"/>
      <c r="N435" s="141"/>
      <c r="O435" s="141"/>
      <c r="P435" s="141"/>
      <c r="R435" s="141" t="s">
        <v>357</v>
      </c>
      <c r="S435" s="141"/>
      <c r="T435" s="141"/>
      <c r="U435" s="142">
        <v>47.41</v>
      </c>
    </row>
    <row r="436" spans="1:22">
      <c r="B436" s="140" t="s">
        <v>199</v>
      </c>
      <c r="C436" s="140"/>
      <c r="D436" s="140"/>
      <c r="E436" s="140"/>
      <c r="F436" s="140"/>
      <c r="G436" s="140"/>
      <c r="H436" s="140"/>
      <c r="I436" s="141" t="s">
        <v>398</v>
      </c>
      <c r="J436" s="141"/>
      <c r="K436" s="141"/>
      <c r="L436" s="141" t="s">
        <v>380</v>
      </c>
      <c r="M436" s="141"/>
      <c r="N436" s="141"/>
      <c r="O436" s="141"/>
      <c r="P436" s="141"/>
      <c r="R436" s="141" t="s">
        <v>511</v>
      </c>
      <c r="S436" s="141"/>
      <c r="T436" s="141"/>
      <c r="U436" s="142">
        <v>26.33</v>
      </c>
    </row>
    <row r="437" spans="1:22">
      <c r="B437" s="140" t="s">
        <v>293</v>
      </c>
      <c r="C437" s="140"/>
      <c r="D437" s="140"/>
      <c r="E437" s="140"/>
      <c r="F437" s="140"/>
      <c r="G437" s="140"/>
      <c r="H437" s="140"/>
      <c r="I437" s="141" t="s">
        <v>512</v>
      </c>
      <c r="J437" s="141"/>
      <c r="K437" s="141"/>
      <c r="L437" s="141" t="s">
        <v>359</v>
      </c>
      <c r="M437" s="141"/>
      <c r="N437" s="141"/>
      <c r="O437" s="141"/>
      <c r="P437" s="141"/>
      <c r="R437" s="141" t="s">
        <v>513</v>
      </c>
      <c r="S437" s="141"/>
      <c r="T437" s="141"/>
      <c r="U437" s="142">
        <v>29.98</v>
      </c>
    </row>
    <row r="438" spans="1:22">
      <c r="B438" s="140" t="s">
        <v>280</v>
      </c>
      <c r="C438" s="140"/>
      <c r="D438" s="140"/>
      <c r="E438" s="140"/>
      <c r="F438" s="140"/>
      <c r="G438" s="140"/>
      <c r="H438" s="140"/>
      <c r="I438" s="141" t="s">
        <v>420</v>
      </c>
      <c r="J438" s="141"/>
      <c r="K438" s="141"/>
      <c r="L438" s="141" t="s">
        <v>421</v>
      </c>
      <c r="M438" s="141"/>
      <c r="N438" s="141"/>
      <c r="O438" s="141"/>
      <c r="P438" s="141"/>
      <c r="R438" s="141" t="s">
        <v>514</v>
      </c>
      <c r="S438" s="141"/>
      <c r="T438" s="141"/>
      <c r="U438" s="142">
        <v>386.43</v>
      </c>
    </row>
    <row r="439" spans="1:22">
      <c r="B439" s="140" t="s">
        <v>280</v>
      </c>
      <c r="C439" s="140"/>
      <c r="D439" s="140"/>
      <c r="E439" s="140"/>
      <c r="F439" s="140"/>
      <c r="G439" s="140"/>
      <c r="H439" s="140"/>
      <c r="I439" s="141" t="s">
        <v>398</v>
      </c>
      <c r="J439" s="141"/>
      <c r="K439" s="141"/>
      <c r="L439" s="141" t="s">
        <v>380</v>
      </c>
      <c r="M439" s="141"/>
      <c r="N439" s="141"/>
      <c r="O439" s="141"/>
      <c r="P439" s="141"/>
      <c r="R439" s="146" t="s">
        <v>515</v>
      </c>
      <c r="S439" s="146"/>
      <c r="T439" s="146"/>
      <c r="U439" s="142">
        <v>7.23</v>
      </c>
    </row>
    <row r="440" spans="1:22">
      <c r="R440" s="146"/>
      <c r="S440" s="146"/>
      <c r="T440" s="146"/>
    </row>
    <row r="441" spans="1:22">
      <c r="B441" s="140" t="s">
        <v>280</v>
      </c>
      <c r="C441" s="140"/>
      <c r="D441" s="140"/>
      <c r="E441" s="140"/>
      <c r="F441" s="140"/>
      <c r="G441" s="140"/>
      <c r="H441" s="140"/>
      <c r="I441" s="141" t="s">
        <v>516</v>
      </c>
      <c r="J441" s="141"/>
      <c r="K441" s="141"/>
      <c r="L441" s="141" t="s">
        <v>157</v>
      </c>
      <c r="M441" s="141"/>
      <c r="N441" s="141"/>
      <c r="O441" s="141"/>
      <c r="P441" s="141"/>
      <c r="R441" s="146" t="s">
        <v>517</v>
      </c>
      <c r="S441" s="146"/>
      <c r="T441" s="146"/>
      <c r="U441" s="142">
        <v>40.33</v>
      </c>
    </row>
    <row r="442" spans="1:22">
      <c r="R442" s="146"/>
      <c r="S442" s="146"/>
      <c r="T442" s="146"/>
    </row>
    <row r="443" spans="1:22" ht="6" customHeight="1"/>
    <row r="444" spans="1:22">
      <c r="D444" s="143" t="s">
        <v>2</v>
      </c>
      <c r="F444" s="143" t="s">
        <v>2</v>
      </c>
      <c r="H444" s="143" t="s">
        <v>2</v>
      </c>
      <c r="O444" s="144" t="s">
        <v>354</v>
      </c>
      <c r="P444" s="144"/>
      <c r="Q444" s="144"/>
      <c r="R444" s="144"/>
      <c r="S444" s="144"/>
      <c r="U444" s="145">
        <v>24726.97</v>
      </c>
    </row>
    <row r="445" spans="1:22" ht="123.75" customHeight="1"/>
    <row r="446" spans="1:22" ht="11.25" customHeight="1"/>
    <row r="447" spans="1:22" ht="13.5" customHeight="1">
      <c r="A447" s="146" t="s">
        <v>202</v>
      </c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P447" s="147" t="s">
        <v>518</v>
      </c>
      <c r="Q447" s="147"/>
      <c r="R447" s="147"/>
      <c r="S447" s="147"/>
      <c r="T447" s="147"/>
      <c r="U447" s="147"/>
      <c r="V447" s="147"/>
    </row>
    <row r="448" spans="1:22" ht="20.25" customHeight="1">
      <c r="A448" s="148" t="s">
        <v>204</v>
      </c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</row>
    <row r="449" spans="1:21" ht="7.5" customHeight="1"/>
    <row r="450" spans="1:21">
      <c r="A450" s="139" t="s">
        <v>519</v>
      </c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</row>
    <row r="451" spans="1:21" ht="6" customHeight="1"/>
    <row r="452" spans="1:21">
      <c r="B452" s="140" t="s">
        <v>283</v>
      </c>
      <c r="C452" s="140"/>
      <c r="D452" s="140"/>
      <c r="E452" s="140"/>
      <c r="F452" s="140"/>
      <c r="G452" s="140"/>
      <c r="H452" s="140"/>
      <c r="I452" s="141" t="s">
        <v>520</v>
      </c>
      <c r="J452" s="141"/>
      <c r="K452" s="141"/>
      <c r="L452" s="141" t="s">
        <v>362</v>
      </c>
      <c r="M452" s="141"/>
      <c r="N452" s="141"/>
      <c r="O452" s="141"/>
      <c r="P452" s="141"/>
      <c r="R452" s="141" t="s">
        <v>521</v>
      </c>
      <c r="S452" s="141"/>
      <c r="T452" s="141"/>
      <c r="U452" s="142">
        <v>34.42</v>
      </c>
    </row>
    <row r="453" spans="1:21">
      <c r="B453" s="140" t="s">
        <v>283</v>
      </c>
      <c r="C453" s="140"/>
      <c r="D453" s="140"/>
      <c r="E453" s="140"/>
      <c r="F453" s="140"/>
      <c r="G453" s="140"/>
      <c r="H453" s="140"/>
      <c r="I453" s="141" t="s">
        <v>371</v>
      </c>
      <c r="J453" s="141"/>
      <c r="K453" s="141"/>
      <c r="L453" s="141" t="s">
        <v>362</v>
      </c>
      <c r="M453" s="141"/>
      <c r="N453" s="141"/>
      <c r="O453" s="141"/>
      <c r="P453" s="141"/>
      <c r="R453" s="141" t="s">
        <v>521</v>
      </c>
      <c r="S453" s="141"/>
      <c r="T453" s="141"/>
      <c r="U453" s="142">
        <v>1800</v>
      </c>
    </row>
    <row r="454" spans="1:21">
      <c r="B454" s="140" t="s">
        <v>159</v>
      </c>
      <c r="C454" s="140"/>
      <c r="D454" s="140"/>
      <c r="E454" s="140"/>
      <c r="F454" s="140"/>
      <c r="G454" s="140"/>
      <c r="H454" s="140"/>
      <c r="I454" s="141" t="s">
        <v>427</v>
      </c>
      <c r="J454" s="141"/>
      <c r="K454" s="141"/>
      <c r="L454" s="141" t="s">
        <v>362</v>
      </c>
      <c r="M454" s="141"/>
      <c r="N454" s="141"/>
      <c r="O454" s="141"/>
      <c r="P454" s="141"/>
      <c r="R454" s="141" t="s">
        <v>522</v>
      </c>
      <c r="S454" s="141"/>
      <c r="T454" s="141"/>
      <c r="U454" s="142">
        <v>59.72</v>
      </c>
    </row>
    <row r="455" spans="1:21">
      <c r="B455" s="140" t="s">
        <v>308</v>
      </c>
      <c r="C455" s="140"/>
      <c r="D455" s="140"/>
      <c r="E455" s="140"/>
      <c r="F455" s="140"/>
      <c r="G455" s="140"/>
      <c r="H455" s="140"/>
      <c r="I455" s="141" t="s">
        <v>523</v>
      </c>
      <c r="J455" s="141"/>
      <c r="K455" s="141"/>
      <c r="L455" s="141" t="s">
        <v>362</v>
      </c>
      <c r="M455" s="141"/>
      <c r="N455" s="141"/>
      <c r="O455" s="141"/>
      <c r="P455" s="141"/>
      <c r="R455" s="141" t="s">
        <v>522</v>
      </c>
      <c r="S455" s="141"/>
      <c r="T455" s="141"/>
      <c r="U455" s="142">
        <v>20.69</v>
      </c>
    </row>
    <row r="456" spans="1:21">
      <c r="B456" s="140" t="s">
        <v>163</v>
      </c>
      <c r="C456" s="140"/>
      <c r="D456" s="140"/>
      <c r="E456" s="140"/>
      <c r="F456" s="140"/>
      <c r="G456" s="140"/>
      <c r="H456" s="140"/>
      <c r="I456" s="141" t="s">
        <v>524</v>
      </c>
      <c r="J456" s="141"/>
      <c r="K456" s="141"/>
      <c r="L456" s="141" t="s">
        <v>362</v>
      </c>
      <c r="M456" s="141"/>
      <c r="N456" s="141"/>
      <c r="O456" s="141"/>
      <c r="P456" s="141"/>
      <c r="R456" s="141" t="s">
        <v>522</v>
      </c>
      <c r="S456" s="141"/>
      <c r="T456" s="141"/>
      <c r="U456" s="142">
        <v>57.7</v>
      </c>
    </row>
    <row r="457" spans="1:21">
      <c r="B457" s="140" t="s">
        <v>163</v>
      </c>
      <c r="C457" s="140"/>
      <c r="D457" s="140"/>
      <c r="E457" s="140"/>
      <c r="F457" s="140"/>
      <c r="G457" s="140"/>
      <c r="H457" s="140"/>
      <c r="I457" s="141" t="s">
        <v>420</v>
      </c>
      <c r="J457" s="141"/>
      <c r="K457" s="141"/>
      <c r="L457" s="141" t="s">
        <v>421</v>
      </c>
      <c r="M457" s="141"/>
      <c r="N457" s="141"/>
      <c r="O457" s="141"/>
      <c r="P457" s="141"/>
      <c r="R457" s="141" t="s">
        <v>525</v>
      </c>
      <c r="S457" s="141"/>
      <c r="T457" s="141"/>
      <c r="U457" s="142">
        <v>267.52999999999997</v>
      </c>
    </row>
    <row r="458" spans="1:21">
      <c r="B458" s="140" t="s">
        <v>167</v>
      </c>
      <c r="C458" s="140"/>
      <c r="D458" s="140"/>
      <c r="E458" s="140"/>
      <c r="F458" s="140"/>
      <c r="G458" s="140"/>
      <c r="H458" s="140"/>
      <c r="I458" s="141" t="s">
        <v>526</v>
      </c>
      <c r="J458" s="141"/>
      <c r="K458" s="141"/>
      <c r="L458" s="141" t="s">
        <v>362</v>
      </c>
      <c r="M458" s="141"/>
      <c r="N458" s="141"/>
      <c r="O458" s="141"/>
      <c r="P458" s="141"/>
      <c r="R458" s="146" t="s">
        <v>527</v>
      </c>
      <c r="S458" s="146"/>
      <c r="T458" s="146"/>
      <c r="U458" s="142">
        <v>31.68</v>
      </c>
    </row>
    <row r="459" spans="1:21">
      <c r="R459" s="146"/>
      <c r="S459" s="146"/>
      <c r="T459" s="146"/>
    </row>
    <row r="460" spans="1:21">
      <c r="B460" s="140" t="s">
        <v>169</v>
      </c>
      <c r="C460" s="140"/>
      <c r="D460" s="140"/>
      <c r="E460" s="140"/>
      <c r="F460" s="140"/>
      <c r="G460" s="140"/>
      <c r="H460" s="140"/>
      <c r="I460" s="141" t="s">
        <v>528</v>
      </c>
      <c r="J460" s="141"/>
      <c r="K460" s="141"/>
      <c r="L460" s="141" t="s">
        <v>362</v>
      </c>
      <c r="M460" s="141"/>
      <c r="N460" s="141"/>
      <c r="O460" s="141"/>
      <c r="P460" s="141"/>
      <c r="R460" s="141" t="s">
        <v>529</v>
      </c>
      <c r="S460" s="141"/>
      <c r="T460" s="141"/>
      <c r="U460" s="142">
        <v>78.790000000000006</v>
      </c>
    </row>
    <row r="461" spans="1:21">
      <c r="B461" s="140" t="s">
        <v>178</v>
      </c>
      <c r="C461" s="140"/>
      <c r="D461" s="140"/>
      <c r="E461" s="140"/>
      <c r="F461" s="140"/>
      <c r="G461" s="140"/>
      <c r="H461" s="140"/>
      <c r="I461" s="141" t="s">
        <v>480</v>
      </c>
      <c r="J461" s="141"/>
      <c r="K461" s="141"/>
      <c r="L461" s="141" t="s">
        <v>362</v>
      </c>
      <c r="M461" s="141"/>
      <c r="N461" s="141"/>
      <c r="O461" s="141"/>
      <c r="P461" s="141"/>
      <c r="R461" s="141" t="s">
        <v>530</v>
      </c>
      <c r="S461" s="141"/>
      <c r="T461" s="141"/>
      <c r="U461" s="142">
        <v>27.2</v>
      </c>
    </row>
    <row r="462" spans="1:21">
      <c r="B462" s="140" t="s">
        <v>193</v>
      </c>
      <c r="C462" s="140"/>
      <c r="D462" s="140"/>
      <c r="E462" s="140"/>
      <c r="F462" s="140"/>
      <c r="G462" s="140"/>
      <c r="H462" s="140"/>
      <c r="I462" s="141" t="s">
        <v>480</v>
      </c>
      <c r="J462" s="141"/>
      <c r="K462" s="141"/>
      <c r="L462" s="141" t="s">
        <v>362</v>
      </c>
      <c r="M462" s="141"/>
      <c r="N462" s="141"/>
      <c r="O462" s="141"/>
      <c r="P462" s="141"/>
      <c r="R462" s="141" t="s">
        <v>522</v>
      </c>
      <c r="S462" s="141"/>
      <c r="T462" s="141"/>
      <c r="U462" s="142">
        <v>148.6</v>
      </c>
    </row>
    <row r="463" spans="1:21">
      <c r="B463" s="140" t="s">
        <v>196</v>
      </c>
      <c r="C463" s="140"/>
      <c r="D463" s="140"/>
      <c r="E463" s="140"/>
      <c r="F463" s="140"/>
      <c r="G463" s="140"/>
      <c r="H463" s="140"/>
      <c r="I463" s="141" t="s">
        <v>376</v>
      </c>
      <c r="J463" s="141"/>
      <c r="K463" s="141"/>
      <c r="L463" s="141" t="s">
        <v>362</v>
      </c>
      <c r="M463" s="141"/>
      <c r="N463" s="141"/>
      <c r="O463" s="141"/>
      <c r="P463" s="141"/>
      <c r="R463" s="141" t="s">
        <v>529</v>
      </c>
      <c r="S463" s="141"/>
      <c r="T463" s="141"/>
      <c r="U463" s="142">
        <v>7.96</v>
      </c>
    </row>
    <row r="464" spans="1:21">
      <c r="B464" s="140" t="s">
        <v>196</v>
      </c>
      <c r="C464" s="140"/>
      <c r="D464" s="140"/>
      <c r="E464" s="140"/>
      <c r="F464" s="140"/>
      <c r="G464" s="140"/>
      <c r="H464" s="140"/>
      <c r="I464" s="141" t="s">
        <v>376</v>
      </c>
      <c r="J464" s="141"/>
      <c r="K464" s="141"/>
      <c r="L464" s="141" t="s">
        <v>362</v>
      </c>
      <c r="M464" s="141"/>
      <c r="N464" s="141"/>
      <c r="O464" s="141"/>
      <c r="P464" s="141"/>
      <c r="R464" s="141" t="s">
        <v>529</v>
      </c>
      <c r="S464" s="141"/>
      <c r="T464" s="141"/>
      <c r="U464" s="142">
        <v>11.94</v>
      </c>
    </row>
    <row r="465" spans="1:21" ht="6" customHeight="1"/>
    <row r="466" spans="1:21">
      <c r="D466" s="143" t="s">
        <v>2</v>
      </c>
      <c r="F466" s="143" t="s">
        <v>2</v>
      </c>
      <c r="H466" s="143" t="s">
        <v>2</v>
      </c>
      <c r="O466" s="144" t="s">
        <v>519</v>
      </c>
      <c r="P466" s="144"/>
      <c r="Q466" s="144"/>
      <c r="R466" s="144"/>
      <c r="S466" s="144"/>
      <c r="U466" s="145">
        <v>2546.23</v>
      </c>
    </row>
    <row r="467" spans="1:21">
      <c r="A467" s="139" t="s">
        <v>531</v>
      </c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</row>
    <row r="468" spans="1:21" ht="6" customHeight="1"/>
    <row r="469" spans="1:21">
      <c r="B469" s="140" t="s">
        <v>283</v>
      </c>
      <c r="C469" s="140"/>
      <c r="D469" s="140"/>
      <c r="E469" s="140"/>
      <c r="F469" s="140"/>
      <c r="G469" s="140"/>
      <c r="H469" s="140"/>
      <c r="I469" s="141" t="s">
        <v>183</v>
      </c>
      <c r="J469" s="141"/>
      <c r="K469" s="141"/>
      <c r="L469" s="141" t="s">
        <v>184</v>
      </c>
      <c r="M469" s="141"/>
      <c r="N469" s="141"/>
      <c r="O469" s="141"/>
      <c r="P469" s="141"/>
      <c r="R469" s="146" t="s">
        <v>532</v>
      </c>
      <c r="S469" s="146"/>
      <c r="T469" s="146"/>
      <c r="U469" s="142">
        <v>44.48</v>
      </c>
    </row>
    <row r="470" spans="1:21">
      <c r="R470" s="146"/>
      <c r="S470" s="146"/>
      <c r="T470" s="146"/>
    </row>
    <row r="471" spans="1:21">
      <c r="B471" s="140" t="s">
        <v>155</v>
      </c>
      <c r="C471" s="140"/>
      <c r="D471" s="140"/>
      <c r="E471" s="140"/>
      <c r="F471" s="140"/>
      <c r="G471" s="140"/>
      <c r="H471" s="140"/>
      <c r="I471" s="141" t="s">
        <v>533</v>
      </c>
      <c r="J471" s="141"/>
      <c r="K471" s="141"/>
      <c r="L471" s="141" t="s">
        <v>274</v>
      </c>
      <c r="M471" s="141"/>
      <c r="N471" s="141"/>
      <c r="O471" s="141"/>
      <c r="P471" s="141"/>
      <c r="R471" s="146" t="s">
        <v>534</v>
      </c>
      <c r="S471" s="146"/>
      <c r="T471" s="146"/>
      <c r="U471" s="142">
        <v>135</v>
      </c>
    </row>
    <row r="472" spans="1:21">
      <c r="R472" s="146"/>
      <c r="S472" s="146"/>
      <c r="T472" s="146"/>
    </row>
    <row r="473" spans="1:21">
      <c r="B473" s="140" t="s">
        <v>161</v>
      </c>
      <c r="C473" s="140"/>
      <c r="D473" s="140"/>
      <c r="E473" s="140"/>
      <c r="F473" s="140"/>
      <c r="G473" s="140"/>
      <c r="H473" s="140"/>
      <c r="I473" s="141" t="s">
        <v>183</v>
      </c>
      <c r="J473" s="141"/>
      <c r="K473" s="141"/>
      <c r="L473" s="141" t="s">
        <v>184</v>
      </c>
      <c r="M473" s="141"/>
      <c r="N473" s="141"/>
      <c r="O473" s="141"/>
      <c r="P473" s="141"/>
      <c r="R473" s="141" t="s">
        <v>535</v>
      </c>
      <c r="S473" s="141"/>
      <c r="T473" s="141"/>
      <c r="U473" s="142">
        <v>240.86</v>
      </c>
    </row>
    <row r="474" spans="1:21">
      <c r="B474" s="140" t="s">
        <v>161</v>
      </c>
      <c r="C474" s="140"/>
      <c r="D474" s="140"/>
      <c r="E474" s="140"/>
      <c r="F474" s="140"/>
      <c r="G474" s="140"/>
      <c r="H474" s="140"/>
      <c r="I474" s="141" t="s">
        <v>536</v>
      </c>
      <c r="J474" s="141"/>
      <c r="K474" s="141"/>
      <c r="L474" s="141" t="s">
        <v>248</v>
      </c>
      <c r="M474" s="141"/>
      <c r="N474" s="141"/>
      <c r="O474" s="141"/>
      <c r="P474" s="141"/>
      <c r="R474" s="141" t="s">
        <v>537</v>
      </c>
      <c r="S474" s="141"/>
      <c r="T474" s="141"/>
      <c r="U474" s="142">
        <v>36.770000000000003</v>
      </c>
    </row>
    <row r="475" spans="1:21">
      <c r="B475" s="140" t="s">
        <v>400</v>
      </c>
      <c r="C475" s="140"/>
      <c r="D475" s="140"/>
      <c r="E475" s="140"/>
      <c r="F475" s="140"/>
      <c r="G475" s="140"/>
      <c r="H475" s="140"/>
      <c r="I475" s="141" t="s">
        <v>538</v>
      </c>
      <c r="J475" s="141"/>
      <c r="K475" s="141"/>
      <c r="L475" s="141" t="s">
        <v>165</v>
      </c>
      <c r="M475" s="141"/>
      <c r="N475" s="141"/>
      <c r="O475" s="141"/>
      <c r="P475" s="141"/>
      <c r="R475" s="141" t="s">
        <v>539</v>
      </c>
      <c r="S475" s="141"/>
      <c r="T475" s="141"/>
      <c r="U475" s="142">
        <v>942.92</v>
      </c>
    </row>
    <row r="476" spans="1:21">
      <c r="B476" s="140" t="s">
        <v>400</v>
      </c>
      <c r="C476" s="140"/>
      <c r="D476" s="140"/>
      <c r="E476" s="140"/>
      <c r="F476" s="140"/>
      <c r="G476" s="140"/>
      <c r="H476" s="140"/>
      <c r="I476" s="141" t="s">
        <v>540</v>
      </c>
      <c r="J476" s="141"/>
      <c r="K476" s="141"/>
      <c r="L476" s="141" t="s">
        <v>248</v>
      </c>
      <c r="M476" s="141"/>
      <c r="N476" s="141"/>
      <c r="O476" s="141"/>
      <c r="P476" s="141"/>
      <c r="R476" s="146" t="s">
        <v>541</v>
      </c>
      <c r="S476" s="146"/>
      <c r="T476" s="146"/>
      <c r="U476" s="142">
        <v>54</v>
      </c>
    </row>
    <row r="477" spans="1:21">
      <c r="R477" s="146"/>
      <c r="S477" s="146"/>
      <c r="T477" s="146"/>
    </row>
    <row r="478" spans="1:21">
      <c r="B478" s="140" t="s">
        <v>404</v>
      </c>
      <c r="C478" s="140"/>
      <c r="D478" s="140"/>
      <c r="E478" s="140"/>
      <c r="F478" s="140"/>
      <c r="G478" s="140"/>
      <c r="H478" s="140"/>
      <c r="I478" s="141" t="s">
        <v>183</v>
      </c>
      <c r="J478" s="141"/>
      <c r="K478" s="141"/>
      <c r="L478" s="141" t="s">
        <v>184</v>
      </c>
      <c r="M478" s="141"/>
      <c r="N478" s="141"/>
      <c r="O478" s="141"/>
      <c r="P478" s="141"/>
      <c r="R478" s="141" t="s">
        <v>535</v>
      </c>
      <c r="S478" s="141"/>
      <c r="T478" s="141"/>
      <c r="U478" s="142">
        <v>6.72</v>
      </c>
    </row>
    <row r="479" spans="1:21">
      <c r="B479" s="140" t="s">
        <v>404</v>
      </c>
      <c r="C479" s="140"/>
      <c r="D479" s="140"/>
      <c r="E479" s="140"/>
      <c r="F479" s="140"/>
      <c r="G479" s="140"/>
      <c r="H479" s="140"/>
      <c r="I479" s="141" t="s">
        <v>542</v>
      </c>
      <c r="J479" s="141"/>
      <c r="K479" s="141"/>
      <c r="L479" s="141" t="s">
        <v>220</v>
      </c>
      <c r="M479" s="141"/>
      <c r="N479" s="141"/>
      <c r="O479" s="141"/>
      <c r="P479" s="141"/>
      <c r="R479" s="146" t="s">
        <v>543</v>
      </c>
      <c r="S479" s="146"/>
      <c r="T479" s="146"/>
      <c r="U479" s="142">
        <v>400</v>
      </c>
    </row>
    <row r="480" spans="1:21">
      <c r="R480" s="146"/>
      <c r="S480" s="146"/>
      <c r="T480" s="146"/>
    </row>
    <row r="481" spans="1:22">
      <c r="B481" s="140" t="s">
        <v>209</v>
      </c>
      <c r="C481" s="140"/>
      <c r="D481" s="140"/>
      <c r="E481" s="140"/>
      <c r="F481" s="140"/>
      <c r="G481" s="140"/>
      <c r="H481" s="140"/>
      <c r="I481" s="141" t="s">
        <v>544</v>
      </c>
      <c r="J481" s="141"/>
      <c r="K481" s="141"/>
      <c r="L481" s="141" t="s">
        <v>248</v>
      </c>
      <c r="M481" s="141"/>
      <c r="N481" s="141"/>
      <c r="O481" s="141"/>
      <c r="P481" s="141"/>
      <c r="R481" s="141" t="s">
        <v>545</v>
      </c>
      <c r="S481" s="141"/>
      <c r="T481" s="141"/>
      <c r="U481" s="142">
        <v>55.2</v>
      </c>
    </row>
    <row r="482" spans="1:22">
      <c r="B482" s="140" t="s">
        <v>169</v>
      </c>
      <c r="C482" s="140"/>
      <c r="D482" s="140"/>
      <c r="E482" s="140"/>
      <c r="F482" s="140"/>
      <c r="G482" s="140"/>
      <c r="H482" s="140"/>
      <c r="I482" s="141" t="s">
        <v>183</v>
      </c>
      <c r="J482" s="141"/>
      <c r="K482" s="141"/>
      <c r="L482" s="141" t="s">
        <v>184</v>
      </c>
      <c r="M482" s="141"/>
      <c r="N482" s="141"/>
      <c r="O482" s="141"/>
      <c r="P482" s="141"/>
      <c r="R482" s="141" t="s">
        <v>535</v>
      </c>
      <c r="S482" s="141"/>
      <c r="T482" s="141"/>
      <c r="U482" s="142">
        <v>115.17</v>
      </c>
    </row>
    <row r="483" spans="1:22">
      <c r="B483" s="140" t="s">
        <v>173</v>
      </c>
      <c r="C483" s="140"/>
      <c r="D483" s="140"/>
      <c r="E483" s="140"/>
      <c r="F483" s="140"/>
      <c r="G483" s="140"/>
      <c r="H483" s="140"/>
      <c r="I483" s="141" t="s">
        <v>533</v>
      </c>
      <c r="J483" s="141"/>
      <c r="K483" s="141"/>
      <c r="L483" s="141" t="s">
        <v>189</v>
      </c>
      <c r="M483" s="141"/>
      <c r="N483" s="141"/>
      <c r="O483" s="141"/>
      <c r="P483" s="141"/>
      <c r="R483" s="146" t="s">
        <v>546</v>
      </c>
      <c r="S483" s="146"/>
      <c r="T483" s="146"/>
      <c r="U483" s="142">
        <v>250</v>
      </c>
    </row>
    <row r="484" spans="1:22">
      <c r="R484" s="146"/>
      <c r="S484" s="146"/>
      <c r="T484" s="146"/>
    </row>
    <row r="485" spans="1:22">
      <c r="B485" s="140" t="s">
        <v>191</v>
      </c>
      <c r="C485" s="140"/>
      <c r="D485" s="140"/>
      <c r="E485" s="140"/>
      <c r="F485" s="140"/>
      <c r="G485" s="140"/>
      <c r="H485" s="140"/>
      <c r="I485" s="141" t="s">
        <v>547</v>
      </c>
      <c r="J485" s="141"/>
      <c r="K485" s="141"/>
      <c r="L485" s="141" t="s">
        <v>311</v>
      </c>
      <c r="M485" s="141"/>
      <c r="N485" s="141"/>
      <c r="O485" s="141"/>
      <c r="P485" s="141"/>
      <c r="R485" s="146" t="s">
        <v>548</v>
      </c>
      <c r="S485" s="146"/>
      <c r="T485" s="146"/>
      <c r="U485" s="142">
        <v>513</v>
      </c>
    </row>
    <row r="486" spans="1:22">
      <c r="R486" s="146"/>
      <c r="S486" s="146"/>
      <c r="T486" s="146"/>
    </row>
    <row r="487" spans="1:22">
      <c r="B487" s="140" t="s">
        <v>233</v>
      </c>
      <c r="C487" s="140"/>
      <c r="D487" s="140"/>
      <c r="E487" s="140"/>
      <c r="F487" s="140"/>
      <c r="G487" s="140"/>
      <c r="H487" s="140"/>
      <c r="I487" s="141" t="s">
        <v>549</v>
      </c>
      <c r="J487" s="141"/>
      <c r="K487" s="141"/>
      <c r="L487" s="141" t="s">
        <v>248</v>
      </c>
      <c r="M487" s="141"/>
      <c r="N487" s="141"/>
      <c r="O487" s="141"/>
      <c r="P487" s="141"/>
      <c r="R487" s="141" t="s">
        <v>550</v>
      </c>
      <c r="S487" s="141"/>
      <c r="T487" s="141"/>
      <c r="U487" s="142">
        <v>14</v>
      </c>
    </row>
    <row r="488" spans="1:22">
      <c r="B488" s="140" t="s">
        <v>193</v>
      </c>
      <c r="C488" s="140"/>
      <c r="D488" s="140"/>
      <c r="E488" s="140"/>
      <c r="F488" s="140"/>
      <c r="G488" s="140"/>
      <c r="H488" s="140"/>
      <c r="I488" s="141" t="s">
        <v>183</v>
      </c>
      <c r="J488" s="141"/>
      <c r="K488" s="141"/>
      <c r="L488" s="141" t="s">
        <v>184</v>
      </c>
      <c r="M488" s="141"/>
      <c r="N488" s="141"/>
      <c r="O488" s="141"/>
      <c r="P488" s="141"/>
      <c r="R488" s="141" t="s">
        <v>535</v>
      </c>
      <c r="S488" s="141"/>
      <c r="T488" s="141"/>
      <c r="U488" s="142">
        <v>9.15</v>
      </c>
    </row>
    <row r="489" spans="1:22">
      <c r="B489" s="140" t="s">
        <v>193</v>
      </c>
      <c r="C489" s="140"/>
      <c r="D489" s="140"/>
      <c r="E489" s="140"/>
      <c r="F489" s="140"/>
      <c r="G489" s="140"/>
      <c r="H489" s="140"/>
      <c r="I489" s="141" t="s">
        <v>183</v>
      </c>
      <c r="J489" s="141"/>
      <c r="K489" s="141"/>
      <c r="L489" s="141" t="s">
        <v>184</v>
      </c>
      <c r="M489" s="141"/>
      <c r="N489" s="141"/>
      <c r="O489" s="141"/>
      <c r="P489" s="141"/>
      <c r="R489" s="141" t="s">
        <v>535</v>
      </c>
      <c r="S489" s="141"/>
      <c r="T489" s="141"/>
      <c r="U489" s="142">
        <v>121.63</v>
      </c>
    </row>
    <row r="490" spans="1:22" ht="6" customHeight="1"/>
    <row r="491" spans="1:22">
      <c r="D491" s="143" t="s">
        <v>2</v>
      </c>
      <c r="F491" s="143" t="s">
        <v>2</v>
      </c>
      <c r="H491" s="143" t="s">
        <v>2</v>
      </c>
      <c r="O491" s="144" t="s">
        <v>531</v>
      </c>
      <c r="P491" s="144"/>
      <c r="Q491" s="144"/>
      <c r="R491" s="144"/>
      <c r="S491" s="144"/>
      <c r="U491" s="145">
        <v>2938.9</v>
      </c>
    </row>
    <row r="492" spans="1:22" ht="214.5" customHeight="1"/>
    <row r="493" spans="1:22" ht="11.25" customHeight="1"/>
    <row r="494" spans="1:22" ht="13.5" customHeight="1">
      <c r="A494" s="146" t="s">
        <v>202</v>
      </c>
      <c r="B494" s="146"/>
      <c r="C494" s="146"/>
      <c r="D494" s="146"/>
      <c r="E494" s="146"/>
      <c r="F494" s="146"/>
      <c r="G494" s="146"/>
      <c r="H494" s="146"/>
      <c r="I494" s="146"/>
      <c r="J494" s="146"/>
      <c r="K494" s="146"/>
      <c r="L494" s="146"/>
      <c r="M494" s="146"/>
      <c r="P494" s="147" t="s">
        <v>551</v>
      </c>
      <c r="Q494" s="147"/>
      <c r="R494" s="147"/>
      <c r="S494" s="147"/>
      <c r="T494" s="147"/>
      <c r="U494" s="147"/>
      <c r="V494" s="147"/>
    </row>
    <row r="495" spans="1:22" ht="20.25" customHeight="1">
      <c r="A495" s="148" t="s">
        <v>204</v>
      </c>
      <c r="B495" s="148"/>
      <c r="C495" s="148"/>
      <c r="D495" s="148"/>
      <c r="E495" s="148"/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</row>
    <row r="496" spans="1:22" ht="7.5" customHeight="1"/>
    <row r="497" spans="1:21">
      <c r="A497" s="139" t="s">
        <v>552</v>
      </c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</row>
    <row r="498" spans="1:21" ht="6" customHeight="1"/>
    <row r="499" spans="1:21">
      <c r="B499" s="140" t="s">
        <v>155</v>
      </c>
      <c r="C499" s="140"/>
      <c r="D499" s="140"/>
      <c r="E499" s="140"/>
      <c r="F499" s="140"/>
      <c r="G499" s="140"/>
      <c r="H499" s="140"/>
      <c r="I499" s="141" t="s">
        <v>553</v>
      </c>
      <c r="J499" s="141"/>
      <c r="K499" s="141"/>
      <c r="L499" s="141" t="s">
        <v>181</v>
      </c>
      <c r="M499" s="141"/>
      <c r="N499" s="141"/>
      <c r="O499" s="141"/>
      <c r="P499" s="141"/>
      <c r="R499" s="146" t="s">
        <v>554</v>
      </c>
      <c r="S499" s="146"/>
      <c r="T499" s="146"/>
      <c r="U499" s="142">
        <v>375</v>
      </c>
    </row>
    <row r="500" spans="1:21">
      <c r="R500" s="146"/>
      <c r="S500" s="146"/>
      <c r="T500" s="146"/>
    </row>
    <row r="501" spans="1:21">
      <c r="B501" s="140" t="s">
        <v>155</v>
      </c>
      <c r="C501" s="140"/>
      <c r="D501" s="140"/>
      <c r="E501" s="140"/>
      <c r="F501" s="140"/>
      <c r="G501" s="140"/>
      <c r="H501" s="140"/>
      <c r="I501" s="141" t="s">
        <v>533</v>
      </c>
      <c r="J501" s="141"/>
      <c r="K501" s="141"/>
      <c r="L501" s="141" t="s">
        <v>189</v>
      </c>
      <c r="M501" s="141"/>
      <c r="N501" s="141"/>
      <c r="O501" s="141"/>
      <c r="P501" s="141"/>
      <c r="R501" s="146" t="s">
        <v>555</v>
      </c>
      <c r="S501" s="146"/>
      <c r="T501" s="146"/>
      <c r="U501" s="142">
        <v>250</v>
      </c>
    </row>
    <row r="502" spans="1:21">
      <c r="R502" s="146"/>
      <c r="S502" s="146"/>
      <c r="T502" s="146"/>
    </row>
    <row r="503" spans="1:21">
      <c r="B503" s="140" t="s">
        <v>159</v>
      </c>
      <c r="C503" s="140"/>
      <c r="D503" s="140"/>
      <c r="E503" s="140"/>
      <c r="F503" s="140"/>
      <c r="G503" s="140"/>
      <c r="H503" s="140"/>
      <c r="I503" s="141" t="s">
        <v>556</v>
      </c>
      <c r="J503" s="141"/>
      <c r="K503" s="141"/>
      <c r="L503" s="141" t="s">
        <v>184</v>
      </c>
      <c r="M503" s="141"/>
      <c r="N503" s="141"/>
      <c r="O503" s="141"/>
      <c r="P503" s="141"/>
      <c r="R503" s="146" t="s">
        <v>557</v>
      </c>
      <c r="S503" s="146"/>
      <c r="T503" s="146"/>
      <c r="U503" s="142">
        <v>31.95</v>
      </c>
    </row>
    <row r="504" spans="1:21">
      <c r="R504" s="146"/>
      <c r="S504" s="146"/>
      <c r="T504" s="146"/>
    </row>
    <row r="505" spans="1:21">
      <c r="B505" s="140" t="s">
        <v>161</v>
      </c>
      <c r="C505" s="140"/>
      <c r="D505" s="140"/>
      <c r="E505" s="140"/>
      <c r="F505" s="140"/>
      <c r="G505" s="140"/>
      <c r="H505" s="140"/>
      <c r="I505" s="141" t="s">
        <v>558</v>
      </c>
      <c r="J505" s="141"/>
      <c r="K505" s="141"/>
      <c r="L505" s="141" t="s">
        <v>559</v>
      </c>
      <c r="M505" s="141"/>
      <c r="N505" s="141"/>
      <c r="O505" s="141"/>
      <c r="P505" s="141"/>
      <c r="R505" s="146" t="s">
        <v>560</v>
      </c>
      <c r="S505" s="146"/>
      <c r="T505" s="146"/>
      <c r="U505" s="142">
        <v>647.5</v>
      </c>
    </row>
    <row r="506" spans="1:21">
      <c r="R506" s="146"/>
      <c r="S506" s="146"/>
      <c r="T506" s="146"/>
    </row>
    <row r="507" spans="1:21">
      <c r="B507" s="140" t="s">
        <v>308</v>
      </c>
      <c r="C507" s="140"/>
      <c r="D507" s="140"/>
      <c r="E507" s="140"/>
      <c r="F507" s="140"/>
      <c r="G507" s="140"/>
      <c r="H507" s="140"/>
      <c r="I507" s="141" t="s">
        <v>561</v>
      </c>
      <c r="J507" s="141"/>
      <c r="K507" s="141"/>
      <c r="L507" s="141" t="s">
        <v>181</v>
      </c>
      <c r="M507" s="141"/>
      <c r="N507" s="141"/>
      <c r="O507" s="141"/>
      <c r="P507" s="141"/>
      <c r="R507" s="146" t="s">
        <v>562</v>
      </c>
      <c r="S507" s="146"/>
      <c r="T507" s="146"/>
      <c r="U507" s="142">
        <v>325</v>
      </c>
    </row>
    <row r="508" spans="1:21">
      <c r="R508" s="146"/>
      <c r="S508" s="146"/>
      <c r="T508" s="146"/>
    </row>
    <row r="509" spans="1:21">
      <c r="B509" s="140" t="s">
        <v>209</v>
      </c>
      <c r="C509" s="140"/>
      <c r="D509" s="140"/>
      <c r="E509" s="140"/>
      <c r="F509" s="140"/>
      <c r="G509" s="140"/>
      <c r="H509" s="140"/>
      <c r="I509" s="141" t="s">
        <v>533</v>
      </c>
      <c r="J509" s="141"/>
      <c r="K509" s="141"/>
      <c r="L509" s="141" t="s">
        <v>274</v>
      </c>
      <c r="M509" s="141"/>
      <c r="N509" s="141"/>
      <c r="O509" s="141"/>
      <c r="P509" s="141"/>
      <c r="R509" s="146" t="s">
        <v>563</v>
      </c>
      <c r="S509" s="146"/>
      <c r="T509" s="146"/>
      <c r="U509" s="142">
        <v>135</v>
      </c>
    </row>
    <row r="510" spans="1:21">
      <c r="R510" s="146"/>
      <c r="S510" s="146"/>
      <c r="T510" s="146"/>
    </row>
    <row r="511" spans="1:21">
      <c r="B511" s="140" t="s">
        <v>209</v>
      </c>
      <c r="C511" s="140"/>
      <c r="D511" s="140"/>
      <c r="E511" s="140"/>
      <c r="F511" s="140"/>
      <c r="G511" s="140"/>
      <c r="H511" s="140"/>
      <c r="I511" s="141" t="s">
        <v>533</v>
      </c>
      <c r="J511" s="141"/>
      <c r="K511" s="141"/>
      <c r="L511" s="141" t="s">
        <v>274</v>
      </c>
      <c r="M511" s="141"/>
      <c r="N511" s="141"/>
      <c r="O511" s="141"/>
      <c r="P511" s="141"/>
      <c r="R511" s="146" t="s">
        <v>564</v>
      </c>
      <c r="S511" s="146"/>
      <c r="T511" s="146"/>
      <c r="U511" s="142">
        <v>135</v>
      </c>
    </row>
    <row r="512" spans="1:21">
      <c r="R512" s="146"/>
      <c r="S512" s="146"/>
      <c r="T512" s="146"/>
    </row>
    <row r="513" spans="2:21">
      <c r="B513" s="140" t="s">
        <v>163</v>
      </c>
      <c r="C513" s="140"/>
      <c r="D513" s="140"/>
      <c r="E513" s="140"/>
      <c r="F513" s="140"/>
      <c r="G513" s="140"/>
      <c r="H513" s="140"/>
      <c r="I513" s="141" t="s">
        <v>565</v>
      </c>
      <c r="J513" s="141"/>
      <c r="K513" s="141"/>
      <c r="L513" s="141" t="s">
        <v>211</v>
      </c>
      <c r="M513" s="141"/>
      <c r="N513" s="141"/>
      <c r="O513" s="141"/>
      <c r="P513" s="141"/>
      <c r="R513" s="146" t="s">
        <v>566</v>
      </c>
      <c r="S513" s="146"/>
      <c r="T513" s="146"/>
      <c r="U513" s="142">
        <v>14.37</v>
      </c>
    </row>
    <row r="514" spans="2:21">
      <c r="R514" s="146"/>
      <c r="S514" s="146"/>
      <c r="T514" s="146"/>
    </row>
    <row r="515" spans="2:21">
      <c r="B515" s="140" t="s">
        <v>163</v>
      </c>
      <c r="C515" s="140"/>
      <c r="D515" s="140"/>
      <c r="E515" s="140"/>
      <c r="F515" s="140"/>
      <c r="G515" s="140"/>
      <c r="H515" s="140"/>
      <c r="I515" s="141" t="s">
        <v>567</v>
      </c>
      <c r="J515" s="141"/>
      <c r="K515" s="141"/>
      <c r="L515" s="141" t="s">
        <v>189</v>
      </c>
      <c r="M515" s="141"/>
      <c r="N515" s="141"/>
      <c r="O515" s="141"/>
      <c r="P515" s="141"/>
      <c r="R515" s="146" t="s">
        <v>568</v>
      </c>
      <c r="S515" s="146"/>
      <c r="T515" s="146"/>
      <c r="U515" s="142">
        <v>50</v>
      </c>
    </row>
    <row r="516" spans="2:21">
      <c r="R516" s="146"/>
      <c r="S516" s="146"/>
      <c r="T516" s="146"/>
    </row>
    <row r="517" spans="2:21">
      <c r="B517" s="140" t="s">
        <v>167</v>
      </c>
      <c r="C517" s="140"/>
      <c r="D517" s="140"/>
      <c r="E517" s="140"/>
      <c r="F517" s="140"/>
      <c r="G517" s="140"/>
      <c r="H517" s="140"/>
      <c r="I517" s="141" t="s">
        <v>533</v>
      </c>
      <c r="J517" s="141"/>
      <c r="K517" s="141"/>
      <c r="L517" s="141" t="s">
        <v>569</v>
      </c>
      <c r="M517" s="141"/>
      <c r="N517" s="141"/>
      <c r="O517" s="141"/>
      <c r="P517" s="141"/>
      <c r="R517" s="146" t="s">
        <v>570</v>
      </c>
      <c r="S517" s="146"/>
      <c r="T517" s="146"/>
      <c r="U517" s="142">
        <v>1200</v>
      </c>
    </row>
    <row r="518" spans="2:21">
      <c r="R518" s="146"/>
      <c r="S518" s="146"/>
      <c r="T518" s="146"/>
    </row>
    <row r="519" spans="2:21">
      <c r="B519" s="140" t="s">
        <v>222</v>
      </c>
      <c r="C519" s="140"/>
      <c r="D519" s="140"/>
      <c r="E519" s="140"/>
      <c r="F519" s="140"/>
      <c r="G519" s="140"/>
      <c r="H519" s="140"/>
      <c r="I519" s="141" t="s">
        <v>571</v>
      </c>
      <c r="J519" s="141"/>
      <c r="K519" s="141"/>
      <c r="L519" s="141" t="s">
        <v>559</v>
      </c>
      <c r="M519" s="141"/>
      <c r="N519" s="141"/>
      <c r="O519" s="141"/>
      <c r="P519" s="141"/>
      <c r="R519" s="146" t="s">
        <v>572</v>
      </c>
      <c r="S519" s="146"/>
      <c r="T519" s="146"/>
      <c r="U519" s="142">
        <v>300</v>
      </c>
    </row>
    <row r="520" spans="2:21">
      <c r="R520" s="146"/>
      <c r="S520" s="146"/>
      <c r="T520" s="146"/>
    </row>
    <row r="521" spans="2:21">
      <c r="B521" s="140" t="s">
        <v>186</v>
      </c>
      <c r="C521" s="140"/>
      <c r="D521" s="140"/>
      <c r="E521" s="140"/>
      <c r="F521" s="140"/>
      <c r="G521" s="140"/>
      <c r="H521" s="140"/>
      <c r="I521" s="141" t="s">
        <v>573</v>
      </c>
      <c r="J521" s="141"/>
      <c r="K521" s="141"/>
      <c r="L521" s="141" t="s">
        <v>311</v>
      </c>
      <c r="M521" s="141"/>
      <c r="N521" s="141"/>
      <c r="O521" s="141"/>
      <c r="P521" s="141"/>
      <c r="R521" s="146" t="s">
        <v>574</v>
      </c>
      <c r="S521" s="146"/>
      <c r="T521" s="146"/>
      <c r="U521" s="142">
        <v>70</v>
      </c>
    </row>
    <row r="522" spans="2:21">
      <c r="R522" s="146"/>
      <c r="S522" s="146"/>
      <c r="T522" s="146"/>
    </row>
    <row r="523" spans="2:21">
      <c r="B523" s="140" t="s">
        <v>173</v>
      </c>
      <c r="C523" s="140"/>
      <c r="D523" s="140"/>
      <c r="E523" s="140"/>
      <c r="F523" s="140"/>
      <c r="G523" s="140"/>
      <c r="H523" s="140"/>
      <c r="I523" s="141" t="s">
        <v>533</v>
      </c>
      <c r="J523" s="141"/>
      <c r="K523" s="141"/>
      <c r="L523" s="141" t="s">
        <v>274</v>
      </c>
      <c r="M523" s="141"/>
      <c r="N523" s="141"/>
      <c r="O523" s="141"/>
      <c r="P523" s="141"/>
      <c r="R523" s="141" t="s">
        <v>575</v>
      </c>
      <c r="S523" s="141"/>
      <c r="T523" s="141"/>
      <c r="U523" s="142">
        <v>150</v>
      </c>
    </row>
    <row r="524" spans="2:21">
      <c r="B524" s="140" t="s">
        <v>191</v>
      </c>
      <c r="C524" s="140"/>
      <c r="D524" s="140"/>
      <c r="E524" s="140"/>
      <c r="F524" s="140"/>
      <c r="G524" s="140"/>
      <c r="H524" s="140"/>
      <c r="I524" s="141" t="s">
        <v>576</v>
      </c>
      <c r="J524" s="141"/>
      <c r="K524" s="141"/>
      <c r="L524" s="141" t="s">
        <v>184</v>
      </c>
      <c r="M524" s="141"/>
      <c r="N524" s="141"/>
      <c r="O524" s="141"/>
      <c r="P524" s="141"/>
      <c r="R524" s="146" t="s">
        <v>577</v>
      </c>
      <c r="S524" s="146"/>
      <c r="T524" s="146"/>
      <c r="U524" s="142">
        <v>139.97999999999999</v>
      </c>
    </row>
    <row r="525" spans="2:21">
      <c r="R525" s="146"/>
      <c r="S525" s="146"/>
      <c r="T525" s="146"/>
    </row>
    <row r="526" spans="2:21">
      <c r="B526" s="140" t="s">
        <v>230</v>
      </c>
      <c r="C526" s="140"/>
      <c r="D526" s="140"/>
      <c r="E526" s="140"/>
      <c r="F526" s="140"/>
      <c r="G526" s="140"/>
      <c r="H526" s="140"/>
      <c r="I526" s="141" t="s">
        <v>578</v>
      </c>
      <c r="J526" s="141"/>
      <c r="K526" s="141"/>
      <c r="L526" s="141" t="s">
        <v>165</v>
      </c>
      <c r="M526" s="141"/>
      <c r="N526" s="141"/>
      <c r="O526" s="141"/>
      <c r="P526" s="141"/>
      <c r="R526" s="141" t="s">
        <v>579</v>
      </c>
      <c r="S526" s="141"/>
      <c r="T526" s="141"/>
      <c r="U526" s="142">
        <v>288</v>
      </c>
    </row>
    <row r="527" spans="2:21">
      <c r="B527" s="140" t="s">
        <v>230</v>
      </c>
      <c r="C527" s="140"/>
      <c r="D527" s="140"/>
      <c r="E527" s="140"/>
      <c r="F527" s="140"/>
      <c r="G527" s="140"/>
      <c r="H527" s="140"/>
      <c r="I527" s="141" t="s">
        <v>580</v>
      </c>
      <c r="J527" s="141"/>
      <c r="K527" s="141"/>
      <c r="L527" s="141" t="s">
        <v>248</v>
      </c>
      <c r="M527" s="141"/>
      <c r="N527" s="141"/>
      <c r="O527" s="141"/>
      <c r="P527" s="141"/>
      <c r="R527" s="146" t="s">
        <v>581</v>
      </c>
      <c r="S527" s="146"/>
      <c r="T527" s="146"/>
      <c r="U527" s="142">
        <v>71.23</v>
      </c>
    </row>
    <row r="528" spans="2:21">
      <c r="R528" s="146"/>
      <c r="S528" s="146"/>
      <c r="T528" s="146"/>
    </row>
    <row r="529" spans="2:21">
      <c r="B529" s="140" t="s">
        <v>230</v>
      </c>
      <c r="C529" s="140"/>
      <c r="D529" s="140"/>
      <c r="E529" s="140"/>
      <c r="F529" s="140"/>
      <c r="G529" s="140"/>
      <c r="H529" s="140"/>
      <c r="I529" s="141" t="s">
        <v>374</v>
      </c>
      <c r="J529" s="141"/>
      <c r="K529" s="141"/>
      <c r="L529" s="141" t="s">
        <v>248</v>
      </c>
      <c r="M529" s="141"/>
      <c r="N529" s="141"/>
      <c r="O529" s="141"/>
      <c r="P529" s="141"/>
      <c r="R529" s="146" t="s">
        <v>581</v>
      </c>
      <c r="S529" s="146"/>
      <c r="T529" s="146"/>
      <c r="U529" s="142">
        <v>47.01</v>
      </c>
    </row>
    <row r="530" spans="2:21">
      <c r="R530" s="146"/>
      <c r="S530" s="146"/>
      <c r="T530" s="146"/>
    </row>
    <row r="531" spans="2:21">
      <c r="B531" s="140" t="s">
        <v>230</v>
      </c>
      <c r="C531" s="140"/>
      <c r="D531" s="140"/>
      <c r="E531" s="140"/>
      <c r="F531" s="140"/>
      <c r="G531" s="140"/>
      <c r="H531" s="140"/>
      <c r="I531" s="141" t="s">
        <v>578</v>
      </c>
      <c r="J531" s="141"/>
      <c r="K531" s="141"/>
      <c r="L531" s="141" t="s">
        <v>165</v>
      </c>
      <c r="M531" s="141"/>
      <c r="N531" s="141"/>
      <c r="O531" s="141"/>
      <c r="P531" s="141"/>
      <c r="R531" s="146" t="s">
        <v>582</v>
      </c>
      <c r="S531" s="146"/>
      <c r="T531" s="146"/>
      <c r="U531" s="142">
        <v>340.96</v>
      </c>
    </row>
    <row r="532" spans="2:21">
      <c r="R532" s="146"/>
      <c r="S532" s="146"/>
      <c r="T532" s="146"/>
    </row>
    <row r="533" spans="2:21">
      <c r="B533" s="140" t="s">
        <v>233</v>
      </c>
      <c r="C533" s="140"/>
      <c r="D533" s="140"/>
      <c r="E533" s="140"/>
      <c r="F533" s="140"/>
      <c r="G533" s="140"/>
      <c r="H533" s="140"/>
      <c r="I533" s="141" t="s">
        <v>583</v>
      </c>
      <c r="J533" s="141"/>
      <c r="K533" s="141"/>
      <c r="L533" s="141" t="s">
        <v>165</v>
      </c>
      <c r="M533" s="141"/>
      <c r="N533" s="141"/>
      <c r="O533" s="141"/>
      <c r="P533" s="141"/>
      <c r="R533" s="141" t="s">
        <v>584</v>
      </c>
      <c r="S533" s="141"/>
      <c r="T533" s="141"/>
      <c r="U533" s="142">
        <v>762</v>
      </c>
    </row>
    <row r="534" spans="2:21">
      <c r="B534" s="140" t="s">
        <v>193</v>
      </c>
      <c r="C534" s="140"/>
      <c r="D534" s="140"/>
      <c r="E534" s="140"/>
      <c r="F534" s="140"/>
      <c r="G534" s="140"/>
      <c r="H534" s="140"/>
      <c r="I534" s="141" t="s">
        <v>585</v>
      </c>
      <c r="J534" s="141"/>
      <c r="K534" s="141"/>
      <c r="L534" s="141" t="s">
        <v>211</v>
      </c>
      <c r="M534" s="141"/>
      <c r="N534" s="141"/>
      <c r="O534" s="141"/>
      <c r="P534" s="141"/>
      <c r="R534" s="146" t="s">
        <v>586</v>
      </c>
      <c r="S534" s="146"/>
      <c r="T534" s="146"/>
      <c r="U534" s="142">
        <v>86.59</v>
      </c>
    </row>
    <row r="535" spans="2:21">
      <c r="R535" s="146"/>
      <c r="S535" s="146"/>
      <c r="T535" s="146"/>
    </row>
    <row r="536" spans="2:21">
      <c r="B536" s="140" t="s">
        <v>193</v>
      </c>
      <c r="C536" s="140"/>
      <c r="D536" s="140"/>
      <c r="E536" s="140"/>
      <c r="F536" s="140"/>
      <c r="G536" s="140"/>
      <c r="H536" s="140"/>
      <c r="I536" s="141" t="s">
        <v>587</v>
      </c>
      <c r="J536" s="141"/>
      <c r="K536" s="141"/>
      <c r="L536" s="141" t="s">
        <v>184</v>
      </c>
      <c r="M536" s="141"/>
      <c r="N536" s="141"/>
      <c r="O536" s="141"/>
      <c r="P536" s="141"/>
      <c r="R536" s="146" t="s">
        <v>588</v>
      </c>
      <c r="S536" s="146"/>
      <c r="T536" s="146"/>
      <c r="U536" s="142">
        <v>124.39</v>
      </c>
    </row>
    <row r="537" spans="2:21">
      <c r="R537" s="146"/>
      <c r="S537" s="146"/>
      <c r="T537" s="146"/>
    </row>
    <row r="538" spans="2:21">
      <c r="B538" s="140" t="s">
        <v>196</v>
      </c>
      <c r="C538" s="140"/>
      <c r="D538" s="140"/>
      <c r="E538" s="140"/>
      <c r="F538" s="140"/>
      <c r="G538" s="140"/>
      <c r="H538" s="140"/>
      <c r="I538" s="141" t="s">
        <v>589</v>
      </c>
      <c r="J538" s="141"/>
      <c r="K538" s="141"/>
      <c r="L538" s="141" t="s">
        <v>181</v>
      </c>
      <c r="M538" s="141"/>
      <c r="N538" s="141"/>
      <c r="O538" s="141"/>
      <c r="P538" s="141"/>
      <c r="R538" s="146" t="s">
        <v>590</v>
      </c>
      <c r="S538" s="146"/>
      <c r="T538" s="146"/>
      <c r="U538" s="142">
        <v>425</v>
      </c>
    </row>
    <row r="539" spans="2:21">
      <c r="R539" s="146"/>
      <c r="S539" s="146"/>
      <c r="T539" s="146"/>
    </row>
    <row r="540" spans="2:21">
      <c r="B540" s="140" t="s">
        <v>196</v>
      </c>
      <c r="C540" s="140"/>
      <c r="D540" s="140"/>
      <c r="E540" s="140"/>
      <c r="F540" s="140"/>
      <c r="G540" s="140"/>
      <c r="H540" s="140"/>
      <c r="I540" s="141" t="s">
        <v>591</v>
      </c>
      <c r="J540" s="141"/>
      <c r="K540" s="141"/>
      <c r="L540" s="141" t="s">
        <v>184</v>
      </c>
      <c r="M540" s="141"/>
      <c r="N540" s="141"/>
      <c r="O540" s="141"/>
      <c r="P540" s="141"/>
      <c r="R540" s="146" t="s">
        <v>592</v>
      </c>
      <c r="S540" s="146"/>
      <c r="T540" s="146"/>
      <c r="U540" s="142">
        <v>94.52</v>
      </c>
    </row>
    <row r="541" spans="2:21">
      <c r="R541" s="146"/>
      <c r="S541" s="146"/>
      <c r="T541" s="146"/>
    </row>
    <row r="542" spans="2:21">
      <c r="B542" s="140" t="s">
        <v>196</v>
      </c>
      <c r="C542" s="140"/>
      <c r="D542" s="140"/>
      <c r="E542" s="140"/>
      <c r="F542" s="140"/>
      <c r="G542" s="140"/>
      <c r="H542" s="140"/>
      <c r="I542" s="141" t="s">
        <v>294</v>
      </c>
      <c r="J542" s="141"/>
      <c r="K542" s="141"/>
      <c r="L542" s="141" t="s">
        <v>274</v>
      </c>
      <c r="M542" s="141"/>
      <c r="N542" s="141"/>
      <c r="O542" s="141"/>
      <c r="P542" s="141"/>
      <c r="R542" s="141" t="s">
        <v>593</v>
      </c>
      <c r="S542" s="141"/>
      <c r="T542" s="141"/>
      <c r="U542" s="142">
        <v>95</v>
      </c>
    </row>
    <row r="543" spans="2:21">
      <c r="B543" s="140" t="s">
        <v>199</v>
      </c>
      <c r="C543" s="140"/>
      <c r="D543" s="140"/>
      <c r="E543" s="140"/>
      <c r="F543" s="140"/>
      <c r="G543" s="140"/>
      <c r="H543" s="140"/>
      <c r="I543" s="141" t="s">
        <v>594</v>
      </c>
      <c r="J543" s="141"/>
      <c r="K543" s="141"/>
      <c r="L543" s="141" t="s">
        <v>184</v>
      </c>
      <c r="M543" s="141"/>
      <c r="N543" s="141"/>
      <c r="O543" s="141"/>
      <c r="P543" s="141"/>
      <c r="R543" s="146" t="s">
        <v>595</v>
      </c>
      <c r="S543" s="146"/>
      <c r="T543" s="146"/>
      <c r="U543" s="142">
        <v>61.63</v>
      </c>
    </row>
    <row r="544" spans="2:21">
      <c r="R544" s="146"/>
      <c r="S544" s="146"/>
      <c r="T544" s="146"/>
    </row>
    <row r="545" spans="1:22" ht="6" customHeight="1"/>
    <row r="546" spans="1:22">
      <c r="D546" s="143" t="s">
        <v>2</v>
      </c>
      <c r="F546" s="143" t="s">
        <v>2</v>
      </c>
      <c r="H546" s="143" t="s">
        <v>2</v>
      </c>
      <c r="O546" s="144" t="s">
        <v>552</v>
      </c>
      <c r="P546" s="144"/>
      <c r="Q546" s="144"/>
      <c r="R546" s="144"/>
      <c r="S546" s="144"/>
      <c r="U546" s="145">
        <v>6220.13</v>
      </c>
    </row>
    <row r="547" spans="1:22" ht="112.5" customHeight="1"/>
    <row r="548" spans="1:22" ht="11.25" customHeight="1"/>
    <row r="549" spans="1:22" ht="13.5" customHeight="1">
      <c r="A549" s="146" t="s">
        <v>202</v>
      </c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P549" s="147" t="s">
        <v>596</v>
      </c>
      <c r="Q549" s="147"/>
      <c r="R549" s="147"/>
      <c r="S549" s="147"/>
      <c r="T549" s="147"/>
      <c r="U549" s="147"/>
      <c r="V549" s="147"/>
    </row>
    <row r="550" spans="1:22" ht="20.25" customHeight="1">
      <c r="A550" s="148" t="s">
        <v>204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</row>
    <row r="551" spans="1:22" ht="7.5" customHeight="1"/>
    <row r="552" spans="1:22">
      <c r="A552" s="139" t="s">
        <v>597</v>
      </c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</row>
    <row r="553" spans="1:22" ht="6" customHeight="1"/>
    <row r="554" spans="1:22">
      <c r="B554" s="140" t="s">
        <v>159</v>
      </c>
      <c r="C554" s="140"/>
      <c r="D554" s="140"/>
      <c r="E554" s="140"/>
      <c r="F554" s="140"/>
      <c r="G554" s="140"/>
      <c r="H554" s="140"/>
      <c r="I554" s="141" t="s">
        <v>598</v>
      </c>
      <c r="J554" s="141"/>
      <c r="K554" s="141"/>
      <c r="L554" s="141" t="s">
        <v>181</v>
      </c>
      <c r="M554" s="141"/>
      <c r="N554" s="141"/>
      <c r="O554" s="141"/>
      <c r="P554" s="141"/>
      <c r="R554" s="146" t="s">
        <v>599</v>
      </c>
      <c r="S554" s="146"/>
      <c r="T554" s="146"/>
      <c r="U554" s="142">
        <v>790</v>
      </c>
    </row>
    <row r="555" spans="1:22">
      <c r="R555" s="146"/>
      <c r="S555" s="146"/>
      <c r="T555" s="146"/>
    </row>
    <row r="556" spans="1:22">
      <c r="B556" s="140" t="s">
        <v>159</v>
      </c>
      <c r="C556" s="140"/>
      <c r="D556" s="140"/>
      <c r="E556" s="140"/>
      <c r="F556" s="140"/>
      <c r="G556" s="140"/>
      <c r="H556" s="140"/>
      <c r="I556" s="141" t="s">
        <v>598</v>
      </c>
      <c r="J556" s="141"/>
      <c r="K556" s="141"/>
      <c r="L556" s="141" t="s">
        <v>181</v>
      </c>
      <c r="M556" s="141"/>
      <c r="N556" s="141"/>
      <c r="O556" s="141"/>
      <c r="P556" s="141"/>
      <c r="R556" s="146" t="s">
        <v>600</v>
      </c>
      <c r="S556" s="146"/>
      <c r="T556" s="146"/>
      <c r="U556" s="142">
        <v>790</v>
      </c>
    </row>
    <row r="557" spans="1:22">
      <c r="R557" s="146"/>
      <c r="S557" s="146"/>
      <c r="T557" s="146"/>
    </row>
    <row r="558" spans="1:22">
      <c r="B558" s="140" t="s">
        <v>222</v>
      </c>
      <c r="C558" s="140"/>
      <c r="D558" s="140"/>
      <c r="E558" s="140"/>
      <c r="F558" s="140"/>
      <c r="G558" s="140"/>
      <c r="H558" s="140"/>
      <c r="I558" s="141" t="s">
        <v>601</v>
      </c>
      <c r="J558" s="141"/>
      <c r="K558" s="141"/>
      <c r="L558" s="141" t="s">
        <v>184</v>
      </c>
      <c r="M558" s="141"/>
      <c r="N558" s="141"/>
      <c r="O558" s="141"/>
      <c r="P558" s="141"/>
      <c r="R558" s="141" t="s">
        <v>324</v>
      </c>
      <c r="S558" s="141"/>
      <c r="T558" s="141"/>
      <c r="U558" s="142">
        <v>113.79</v>
      </c>
    </row>
    <row r="559" spans="1:22">
      <c r="B559" s="140" t="s">
        <v>191</v>
      </c>
      <c r="C559" s="140"/>
      <c r="D559" s="140"/>
      <c r="E559" s="140"/>
      <c r="F559" s="140"/>
      <c r="G559" s="140"/>
      <c r="H559" s="140"/>
      <c r="I559" s="141" t="s">
        <v>602</v>
      </c>
      <c r="J559" s="141"/>
      <c r="K559" s="141"/>
      <c r="L559" s="141" t="s">
        <v>248</v>
      </c>
      <c r="M559" s="141"/>
      <c r="N559" s="141"/>
      <c r="O559" s="141"/>
      <c r="P559" s="141"/>
      <c r="R559" s="146" t="s">
        <v>603</v>
      </c>
      <c r="S559" s="146"/>
      <c r="T559" s="146"/>
      <c r="U559" s="142">
        <v>326.8</v>
      </c>
    </row>
    <row r="560" spans="1:22">
      <c r="R560" s="146"/>
      <c r="S560" s="146"/>
      <c r="T560" s="146"/>
    </row>
    <row r="561" spans="1:21">
      <c r="B561" s="140" t="s">
        <v>191</v>
      </c>
      <c r="C561" s="140"/>
      <c r="D561" s="140"/>
      <c r="E561" s="140"/>
      <c r="F561" s="140"/>
      <c r="G561" s="140"/>
      <c r="H561" s="140"/>
      <c r="I561" s="141" t="s">
        <v>604</v>
      </c>
      <c r="J561" s="141"/>
      <c r="K561" s="141"/>
      <c r="L561" s="141" t="s">
        <v>184</v>
      </c>
      <c r="M561" s="141"/>
      <c r="N561" s="141"/>
      <c r="O561" s="141"/>
      <c r="P561" s="141"/>
      <c r="R561" s="141" t="s">
        <v>324</v>
      </c>
      <c r="S561" s="141"/>
      <c r="T561" s="141"/>
      <c r="U561" s="142">
        <v>51.96</v>
      </c>
    </row>
    <row r="562" spans="1:21">
      <c r="B562" s="140" t="s">
        <v>193</v>
      </c>
      <c r="C562" s="140"/>
      <c r="D562" s="140"/>
      <c r="E562" s="140"/>
      <c r="F562" s="140"/>
      <c r="G562" s="140"/>
      <c r="H562" s="140"/>
      <c r="I562" s="141" t="s">
        <v>605</v>
      </c>
      <c r="J562" s="141"/>
      <c r="K562" s="141"/>
      <c r="L562" s="141" t="s">
        <v>248</v>
      </c>
      <c r="M562" s="141"/>
      <c r="N562" s="141"/>
      <c r="O562" s="141"/>
      <c r="P562" s="141"/>
      <c r="R562" s="146" t="s">
        <v>606</v>
      </c>
      <c r="S562" s="146"/>
      <c r="T562" s="146"/>
      <c r="U562" s="142">
        <v>30</v>
      </c>
    </row>
    <row r="563" spans="1:21">
      <c r="R563" s="146"/>
      <c r="S563" s="146"/>
      <c r="T563" s="146"/>
    </row>
    <row r="564" spans="1:21">
      <c r="B564" s="140" t="s">
        <v>193</v>
      </c>
      <c r="C564" s="140"/>
      <c r="D564" s="140"/>
      <c r="E564" s="140"/>
      <c r="F564" s="140"/>
      <c r="G564" s="140"/>
      <c r="H564" s="140"/>
      <c r="I564" s="141" t="s">
        <v>607</v>
      </c>
      <c r="J564" s="141"/>
      <c r="K564" s="141"/>
      <c r="L564" s="141" t="s">
        <v>248</v>
      </c>
      <c r="M564" s="141"/>
      <c r="N564" s="141"/>
      <c r="O564" s="141"/>
      <c r="P564" s="141"/>
      <c r="R564" s="146" t="s">
        <v>606</v>
      </c>
      <c r="S564" s="146"/>
      <c r="T564" s="146"/>
      <c r="U564" s="142">
        <v>30</v>
      </c>
    </row>
    <row r="565" spans="1:21">
      <c r="R565" s="146"/>
      <c r="S565" s="146"/>
      <c r="T565" s="146"/>
    </row>
    <row r="566" spans="1:21">
      <c r="B566" s="140" t="s">
        <v>199</v>
      </c>
      <c r="C566" s="140"/>
      <c r="D566" s="140"/>
      <c r="E566" s="140"/>
      <c r="F566" s="140"/>
      <c r="G566" s="140"/>
      <c r="H566" s="140"/>
      <c r="I566" s="141" t="s">
        <v>608</v>
      </c>
      <c r="J566" s="141"/>
      <c r="K566" s="141"/>
      <c r="L566" s="141" t="s">
        <v>609</v>
      </c>
      <c r="M566" s="141"/>
      <c r="N566" s="141"/>
      <c r="O566" s="141"/>
      <c r="P566" s="141"/>
      <c r="R566" s="141" t="s">
        <v>610</v>
      </c>
      <c r="S566" s="141"/>
      <c r="T566" s="141"/>
      <c r="U566" s="142">
        <v>3412.74</v>
      </c>
    </row>
    <row r="567" spans="1:21">
      <c r="B567" s="140" t="s">
        <v>293</v>
      </c>
      <c r="C567" s="140"/>
      <c r="D567" s="140"/>
      <c r="E567" s="140"/>
      <c r="F567" s="140"/>
      <c r="G567" s="140"/>
      <c r="H567" s="140"/>
      <c r="I567" s="141" t="s">
        <v>611</v>
      </c>
      <c r="J567" s="141"/>
      <c r="K567" s="141"/>
      <c r="L567" s="141" t="s">
        <v>248</v>
      </c>
      <c r="M567" s="141"/>
      <c r="N567" s="141"/>
      <c r="O567" s="141"/>
      <c r="P567" s="141"/>
      <c r="R567" s="146" t="s">
        <v>612</v>
      </c>
      <c r="S567" s="146"/>
      <c r="T567" s="146"/>
      <c r="U567" s="142">
        <v>128</v>
      </c>
    </row>
    <row r="568" spans="1:21">
      <c r="R568" s="146"/>
      <c r="S568" s="146"/>
      <c r="T568" s="146"/>
    </row>
    <row r="569" spans="1:21" ht="6" customHeight="1"/>
    <row r="570" spans="1:21">
      <c r="D570" s="143" t="s">
        <v>2</v>
      </c>
      <c r="F570" s="143" t="s">
        <v>2</v>
      </c>
      <c r="H570" s="143" t="s">
        <v>2</v>
      </c>
      <c r="O570" s="144" t="s">
        <v>597</v>
      </c>
      <c r="P570" s="144"/>
      <c r="Q570" s="144"/>
      <c r="R570" s="144"/>
      <c r="S570" s="144"/>
      <c r="U570" s="145">
        <v>5673.29</v>
      </c>
    </row>
    <row r="571" spans="1:21">
      <c r="A571" s="139" t="s">
        <v>613</v>
      </c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</row>
    <row r="572" spans="1:21" ht="6" customHeight="1"/>
    <row r="573" spans="1:21">
      <c r="B573" s="140" t="s">
        <v>161</v>
      </c>
      <c r="C573" s="140"/>
      <c r="D573" s="140"/>
      <c r="E573" s="140"/>
      <c r="F573" s="140"/>
      <c r="G573" s="140"/>
      <c r="H573" s="140"/>
      <c r="I573" s="146" t="s">
        <v>614</v>
      </c>
      <c r="J573" s="146"/>
      <c r="K573" s="146"/>
      <c r="L573" s="141" t="s">
        <v>220</v>
      </c>
      <c r="M573" s="141"/>
      <c r="N573" s="141"/>
      <c r="O573" s="141"/>
      <c r="P573" s="141"/>
      <c r="R573" s="146" t="s">
        <v>615</v>
      </c>
      <c r="S573" s="146"/>
      <c r="T573" s="146"/>
      <c r="U573" s="142">
        <v>20</v>
      </c>
    </row>
    <row r="574" spans="1:21">
      <c r="I574" s="146"/>
      <c r="J574" s="146"/>
      <c r="K574" s="146"/>
      <c r="R574" s="146"/>
      <c r="S574" s="146"/>
      <c r="T574" s="146"/>
    </row>
    <row r="575" spans="1:21">
      <c r="B575" s="140" t="s">
        <v>245</v>
      </c>
      <c r="C575" s="140"/>
      <c r="D575" s="140"/>
      <c r="E575" s="140"/>
      <c r="F575" s="140"/>
      <c r="G575" s="140"/>
      <c r="H575" s="140"/>
      <c r="I575" s="141" t="s">
        <v>616</v>
      </c>
      <c r="J575" s="141"/>
      <c r="K575" s="141"/>
      <c r="L575" s="141" t="s">
        <v>184</v>
      </c>
      <c r="M575" s="141"/>
      <c r="N575" s="141"/>
      <c r="O575" s="141"/>
      <c r="P575" s="141"/>
      <c r="R575" s="146" t="s">
        <v>617</v>
      </c>
      <c r="S575" s="146"/>
      <c r="T575" s="146"/>
      <c r="U575" s="142">
        <v>73.61</v>
      </c>
    </row>
    <row r="576" spans="1:21">
      <c r="R576" s="146"/>
      <c r="S576" s="146"/>
      <c r="T576" s="146"/>
    </row>
    <row r="577" spans="2:21">
      <c r="B577" s="140" t="s">
        <v>325</v>
      </c>
      <c r="C577" s="140"/>
      <c r="D577" s="140"/>
      <c r="E577" s="140"/>
      <c r="F577" s="140"/>
      <c r="G577" s="140"/>
      <c r="H577" s="140"/>
      <c r="I577" s="141" t="s">
        <v>618</v>
      </c>
      <c r="J577" s="141"/>
      <c r="K577" s="141"/>
      <c r="L577" s="141" t="s">
        <v>248</v>
      </c>
      <c r="M577" s="141"/>
      <c r="N577" s="141"/>
      <c r="O577" s="141"/>
      <c r="P577" s="141"/>
      <c r="R577" s="146" t="s">
        <v>619</v>
      </c>
      <c r="S577" s="146"/>
      <c r="T577" s="146"/>
      <c r="U577" s="142">
        <v>15</v>
      </c>
    </row>
    <row r="578" spans="2:21">
      <c r="R578" s="146"/>
      <c r="S578" s="146"/>
      <c r="T578" s="146"/>
    </row>
    <row r="579" spans="2:21">
      <c r="B579" s="140" t="s">
        <v>325</v>
      </c>
      <c r="C579" s="140"/>
      <c r="D579" s="140"/>
      <c r="E579" s="140"/>
      <c r="F579" s="140"/>
      <c r="G579" s="140"/>
      <c r="H579" s="140"/>
      <c r="I579" s="141" t="s">
        <v>620</v>
      </c>
      <c r="J579" s="141"/>
      <c r="K579" s="141"/>
      <c r="L579" s="141" t="s">
        <v>248</v>
      </c>
      <c r="M579" s="141"/>
      <c r="N579" s="141"/>
      <c r="O579" s="141"/>
      <c r="P579" s="141"/>
      <c r="R579" s="146" t="s">
        <v>621</v>
      </c>
      <c r="S579" s="146"/>
      <c r="T579" s="146"/>
      <c r="U579" s="142">
        <v>40</v>
      </c>
    </row>
    <row r="580" spans="2:21">
      <c r="R580" s="146"/>
      <c r="S580" s="146"/>
      <c r="T580" s="146"/>
    </row>
    <row r="581" spans="2:21">
      <c r="B581" s="140" t="s">
        <v>175</v>
      </c>
      <c r="C581" s="140"/>
      <c r="D581" s="140"/>
      <c r="E581" s="140"/>
      <c r="F581" s="140"/>
      <c r="G581" s="140"/>
      <c r="H581" s="140"/>
      <c r="I581" s="141" t="s">
        <v>622</v>
      </c>
      <c r="J581" s="141"/>
      <c r="K581" s="141"/>
      <c r="L581" s="141" t="s">
        <v>248</v>
      </c>
      <c r="M581" s="141"/>
      <c r="N581" s="141"/>
      <c r="O581" s="141"/>
      <c r="P581" s="141"/>
      <c r="R581" s="146" t="s">
        <v>623</v>
      </c>
      <c r="S581" s="146"/>
      <c r="T581" s="146"/>
      <c r="U581" s="142">
        <v>73.62</v>
      </c>
    </row>
    <row r="582" spans="2:21">
      <c r="R582" s="146"/>
      <c r="S582" s="146"/>
      <c r="T582" s="146"/>
    </row>
    <row r="583" spans="2:21">
      <c r="B583" s="140" t="s">
        <v>233</v>
      </c>
      <c r="C583" s="140"/>
      <c r="D583" s="140"/>
      <c r="E583" s="140"/>
      <c r="F583" s="140"/>
      <c r="G583" s="140"/>
      <c r="H583" s="140"/>
      <c r="I583" s="141" t="s">
        <v>624</v>
      </c>
      <c r="J583" s="141"/>
      <c r="K583" s="141"/>
      <c r="L583" s="141" t="s">
        <v>211</v>
      </c>
      <c r="M583" s="141"/>
      <c r="N583" s="141"/>
      <c r="O583" s="141"/>
      <c r="P583" s="141"/>
      <c r="R583" s="146" t="s">
        <v>625</v>
      </c>
      <c r="S583" s="146"/>
      <c r="T583" s="146"/>
      <c r="U583" s="142">
        <v>142.15</v>
      </c>
    </row>
    <row r="584" spans="2:21">
      <c r="R584" s="146"/>
      <c r="S584" s="146"/>
      <c r="T584" s="146"/>
    </row>
    <row r="585" spans="2:21">
      <c r="B585" s="140" t="s">
        <v>233</v>
      </c>
      <c r="C585" s="140"/>
      <c r="D585" s="140"/>
      <c r="E585" s="140"/>
      <c r="F585" s="140"/>
      <c r="G585" s="140"/>
      <c r="H585" s="140"/>
      <c r="I585" s="141" t="s">
        <v>626</v>
      </c>
      <c r="J585" s="141"/>
      <c r="K585" s="141"/>
      <c r="L585" s="141" t="s">
        <v>248</v>
      </c>
      <c r="M585" s="141"/>
      <c r="N585" s="141"/>
      <c r="O585" s="141"/>
      <c r="P585" s="141"/>
      <c r="R585" s="146" t="s">
        <v>627</v>
      </c>
      <c r="S585" s="146"/>
      <c r="T585" s="146"/>
      <c r="U585" s="142">
        <v>529.72</v>
      </c>
    </row>
    <row r="586" spans="2:21">
      <c r="R586" s="146"/>
      <c r="S586" s="146"/>
      <c r="T586" s="146"/>
    </row>
    <row r="587" spans="2:21">
      <c r="B587" s="140" t="s">
        <v>196</v>
      </c>
      <c r="C587" s="140"/>
      <c r="D587" s="140"/>
      <c r="E587" s="140"/>
      <c r="F587" s="140"/>
      <c r="G587" s="140"/>
      <c r="H587" s="140"/>
      <c r="I587" s="141" t="s">
        <v>628</v>
      </c>
      <c r="J587" s="141"/>
      <c r="K587" s="141"/>
      <c r="L587" s="141" t="s">
        <v>184</v>
      </c>
      <c r="M587" s="141"/>
      <c r="N587" s="141"/>
      <c r="O587" s="141"/>
      <c r="P587" s="141"/>
      <c r="R587" s="146" t="s">
        <v>629</v>
      </c>
      <c r="S587" s="146"/>
      <c r="T587" s="146"/>
      <c r="U587" s="142">
        <v>230.67</v>
      </c>
    </row>
    <row r="588" spans="2:21">
      <c r="R588" s="146"/>
      <c r="S588" s="146"/>
      <c r="T588" s="146"/>
    </row>
    <row r="589" spans="2:21">
      <c r="B589" s="140" t="s">
        <v>630</v>
      </c>
      <c r="C589" s="140"/>
      <c r="D589" s="140"/>
      <c r="E589" s="140"/>
      <c r="F589" s="140"/>
      <c r="G589" s="140"/>
      <c r="H589" s="140"/>
      <c r="I589" s="141" t="s">
        <v>631</v>
      </c>
      <c r="J589" s="141"/>
      <c r="K589" s="141"/>
      <c r="L589" s="141" t="s">
        <v>248</v>
      </c>
      <c r="M589" s="141"/>
      <c r="N589" s="141"/>
      <c r="O589" s="141"/>
      <c r="P589" s="141"/>
      <c r="R589" s="146" t="s">
        <v>632</v>
      </c>
      <c r="S589" s="146"/>
      <c r="T589" s="146"/>
      <c r="U589" s="142">
        <v>5.7</v>
      </c>
    </row>
    <row r="590" spans="2:21">
      <c r="R590" s="146"/>
      <c r="S590" s="146"/>
      <c r="T590" s="146"/>
    </row>
    <row r="591" spans="2:21" ht="6" customHeight="1"/>
    <row r="592" spans="2:21">
      <c r="D592" s="143" t="s">
        <v>2</v>
      </c>
      <c r="F592" s="143" t="s">
        <v>2</v>
      </c>
      <c r="H592" s="143" t="s">
        <v>2</v>
      </c>
      <c r="O592" s="144" t="s">
        <v>613</v>
      </c>
      <c r="P592" s="144"/>
      <c r="Q592" s="144"/>
      <c r="R592" s="144"/>
      <c r="S592" s="144"/>
      <c r="U592" s="145">
        <v>1130.47</v>
      </c>
    </row>
    <row r="593" spans="1:22">
      <c r="A593" s="139" t="s">
        <v>633</v>
      </c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</row>
    <row r="594" spans="1:22" ht="6" customHeight="1"/>
    <row r="595" spans="1:22">
      <c r="B595" s="140" t="s">
        <v>222</v>
      </c>
      <c r="C595" s="140"/>
      <c r="D595" s="140"/>
      <c r="E595" s="140"/>
      <c r="F595" s="140"/>
      <c r="G595" s="140"/>
      <c r="H595" s="140"/>
      <c r="I595" s="141" t="s">
        <v>634</v>
      </c>
      <c r="J595" s="141"/>
      <c r="K595" s="141"/>
      <c r="L595" s="141" t="s">
        <v>184</v>
      </c>
      <c r="M595" s="141"/>
      <c r="N595" s="141"/>
      <c r="O595" s="141"/>
      <c r="P595" s="141"/>
      <c r="R595" s="141" t="s">
        <v>324</v>
      </c>
      <c r="S595" s="141"/>
      <c r="T595" s="141"/>
      <c r="U595" s="142">
        <v>12.95</v>
      </c>
    </row>
    <row r="596" spans="1:22">
      <c r="B596" s="140" t="s">
        <v>325</v>
      </c>
      <c r="C596" s="140"/>
      <c r="D596" s="140"/>
      <c r="E596" s="140"/>
      <c r="F596" s="140"/>
      <c r="G596" s="140"/>
      <c r="H596" s="140"/>
      <c r="I596" s="141" t="s">
        <v>635</v>
      </c>
      <c r="J596" s="141"/>
      <c r="K596" s="141"/>
      <c r="L596" s="141" t="s">
        <v>636</v>
      </c>
      <c r="M596" s="141"/>
      <c r="N596" s="141"/>
      <c r="O596" s="141"/>
      <c r="P596" s="141"/>
      <c r="R596" s="146" t="s">
        <v>637</v>
      </c>
      <c r="S596" s="146"/>
      <c r="T596" s="146"/>
      <c r="U596" s="142">
        <v>18.02</v>
      </c>
    </row>
    <row r="597" spans="1:22">
      <c r="R597" s="146"/>
      <c r="S597" s="146"/>
      <c r="T597" s="146"/>
    </row>
    <row r="598" spans="1:22" ht="6" customHeight="1"/>
    <row r="599" spans="1:22">
      <c r="D599" s="143" t="s">
        <v>2</v>
      </c>
      <c r="F599" s="143" t="s">
        <v>2</v>
      </c>
      <c r="H599" s="143" t="s">
        <v>2</v>
      </c>
      <c r="O599" s="144" t="s">
        <v>633</v>
      </c>
      <c r="P599" s="144"/>
      <c r="Q599" s="144"/>
      <c r="R599" s="144"/>
      <c r="S599" s="144"/>
      <c r="U599" s="145">
        <v>30.97</v>
      </c>
    </row>
    <row r="600" spans="1:22">
      <c r="A600" s="139" t="s">
        <v>638</v>
      </c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</row>
    <row r="601" spans="1:22" ht="6" customHeight="1"/>
    <row r="602" spans="1:22">
      <c r="B602" s="140" t="s">
        <v>233</v>
      </c>
      <c r="C602" s="140"/>
      <c r="D602" s="140"/>
      <c r="E602" s="140"/>
      <c r="F602" s="140"/>
      <c r="G602" s="140"/>
      <c r="H602" s="140"/>
      <c r="I602" s="141" t="s">
        <v>635</v>
      </c>
      <c r="J602" s="141"/>
      <c r="K602" s="141"/>
      <c r="L602" s="141" t="s">
        <v>636</v>
      </c>
      <c r="M602" s="141"/>
      <c r="N602" s="141"/>
      <c r="O602" s="141"/>
      <c r="P602" s="141"/>
      <c r="R602" s="141" t="s">
        <v>639</v>
      </c>
      <c r="S602" s="141"/>
      <c r="T602" s="141"/>
      <c r="U602" s="142">
        <v>17.95</v>
      </c>
    </row>
    <row r="603" spans="1:22" ht="6" customHeight="1"/>
    <row r="604" spans="1:22">
      <c r="D604" s="143" t="s">
        <v>2</v>
      </c>
      <c r="F604" s="143" t="s">
        <v>2</v>
      </c>
      <c r="H604" s="143" t="s">
        <v>2</v>
      </c>
      <c r="O604" s="144" t="s">
        <v>638</v>
      </c>
      <c r="P604" s="144"/>
      <c r="Q604" s="144"/>
      <c r="R604" s="144"/>
      <c r="S604" s="144"/>
      <c r="U604" s="145">
        <v>17.95</v>
      </c>
    </row>
    <row r="605" spans="1:22" ht="111.75" customHeight="1"/>
    <row r="606" spans="1:22" ht="11.25" customHeight="1"/>
    <row r="607" spans="1:22" ht="13.5" customHeight="1">
      <c r="A607" s="146" t="s">
        <v>202</v>
      </c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P607" s="147" t="s">
        <v>640</v>
      </c>
      <c r="Q607" s="147"/>
      <c r="R607" s="147"/>
      <c r="S607" s="147"/>
      <c r="T607" s="147"/>
      <c r="U607" s="147"/>
      <c r="V607" s="147"/>
    </row>
    <row r="608" spans="1:22" ht="20.25" customHeight="1">
      <c r="A608" s="148" t="s">
        <v>204</v>
      </c>
      <c r="B608" s="148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</row>
    <row r="609" spans="1:21" ht="7.5" customHeight="1"/>
    <row r="610" spans="1:21">
      <c r="A610" s="139" t="s">
        <v>641</v>
      </c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</row>
    <row r="611" spans="1:21" ht="6" customHeight="1"/>
    <row r="612" spans="1:21">
      <c r="B612" s="140" t="s">
        <v>161</v>
      </c>
      <c r="C612" s="140"/>
      <c r="D612" s="140"/>
      <c r="E612" s="140"/>
      <c r="F612" s="140"/>
      <c r="G612" s="140"/>
      <c r="H612" s="140"/>
      <c r="I612" s="141" t="s">
        <v>183</v>
      </c>
      <c r="J612" s="141"/>
      <c r="K612" s="141"/>
      <c r="L612" s="141" t="s">
        <v>184</v>
      </c>
      <c r="M612" s="141"/>
      <c r="N612" s="141"/>
      <c r="O612" s="141"/>
      <c r="P612" s="141"/>
      <c r="R612" s="146" t="s">
        <v>642</v>
      </c>
      <c r="S612" s="146"/>
      <c r="T612" s="146"/>
      <c r="U612" s="142">
        <v>143.59</v>
      </c>
    </row>
    <row r="613" spans="1:21">
      <c r="R613" s="146"/>
      <c r="S613" s="146"/>
      <c r="T613" s="146"/>
    </row>
    <row r="614" spans="1:21">
      <c r="B614" s="140" t="s">
        <v>404</v>
      </c>
      <c r="C614" s="140"/>
      <c r="D614" s="140"/>
      <c r="E614" s="140"/>
      <c r="F614" s="140"/>
      <c r="G614" s="140"/>
      <c r="H614" s="140"/>
      <c r="I614" s="141" t="s">
        <v>183</v>
      </c>
      <c r="J614" s="141"/>
      <c r="K614" s="141"/>
      <c r="L614" s="141" t="s">
        <v>184</v>
      </c>
      <c r="M614" s="141"/>
      <c r="N614" s="141"/>
      <c r="O614" s="141"/>
      <c r="P614" s="141"/>
      <c r="R614" s="146" t="s">
        <v>643</v>
      </c>
      <c r="S614" s="146"/>
      <c r="T614" s="146"/>
      <c r="U614" s="142">
        <v>221.99</v>
      </c>
    </row>
    <row r="615" spans="1:21">
      <c r="R615" s="146"/>
      <c r="S615" s="146"/>
      <c r="T615" s="146"/>
    </row>
    <row r="616" spans="1:21">
      <c r="B616" s="140" t="s">
        <v>186</v>
      </c>
      <c r="C616" s="140"/>
      <c r="D616" s="140"/>
      <c r="E616" s="140"/>
      <c r="F616" s="140"/>
      <c r="G616" s="140"/>
      <c r="H616" s="140"/>
      <c r="I616" s="141" t="s">
        <v>644</v>
      </c>
      <c r="J616" s="141"/>
      <c r="K616" s="141"/>
      <c r="L616" s="141" t="s">
        <v>307</v>
      </c>
      <c r="M616" s="141"/>
      <c r="N616" s="141"/>
      <c r="O616" s="141"/>
      <c r="P616" s="141"/>
      <c r="R616" s="141" t="s">
        <v>645</v>
      </c>
      <c r="S616" s="141"/>
      <c r="T616" s="141"/>
      <c r="U616" s="142">
        <v>1279</v>
      </c>
    </row>
    <row r="617" spans="1:21">
      <c r="B617" s="140" t="s">
        <v>169</v>
      </c>
      <c r="C617" s="140"/>
      <c r="D617" s="140"/>
      <c r="E617" s="140"/>
      <c r="F617" s="140"/>
      <c r="G617" s="140"/>
      <c r="H617" s="140"/>
      <c r="I617" s="141" t="s">
        <v>646</v>
      </c>
      <c r="J617" s="141"/>
      <c r="K617" s="141"/>
      <c r="L617" s="141" t="s">
        <v>274</v>
      </c>
      <c r="M617" s="141"/>
      <c r="N617" s="141"/>
      <c r="O617" s="141"/>
      <c r="P617" s="141"/>
      <c r="R617" s="141" t="s">
        <v>647</v>
      </c>
      <c r="S617" s="141"/>
      <c r="T617" s="141"/>
      <c r="U617" s="142">
        <v>120</v>
      </c>
    </row>
    <row r="618" spans="1:21">
      <c r="B618" s="140" t="s">
        <v>230</v>
      </c>
      <c r="C618" s="140"/>
      <c r="D618" s="140"/>
      <c r="E618" s="140"/>
      <c r="F618" s="140"/>
      <c r="G618" s="140"/>
      <c r="H618" s="140"/>
      <c r="I618" s="141" t="s">
        <v>183</v>
      </c>
      <c r="J618" s="141"/>
      <c r="K618" s="141"/>
      <c r="L618" s="141" t="s">
        <v>184</v>
      </c>
      <c r="M618" s="141"/>
      <c r="N618" s="141"/>
      <c r="O618" s="141"/>
      <c r="P618" s="141"/>
      <c r="R618" s="146" t="s">
        <v>642</v>
      </c>
      <c r="S618" s="146"/>
      <c r="T618" s="146"/>
      <c r="U618" s="142">
        <v>75.739999999999995</v>
      </c>
    </row>
    <row r="619" spans="1:21">
      <c r="R619" s="146"/>
      <c r="S619" s="146"/>
      <c r="T619" s="146"/>
    </row>
    <row r="620" spans="1:21">
      <c r="B620" s="140" t="s">
        <v>193</v>
      </c>
      <c r="C620" s="140"/>
      <c r="D620" s="140"/>
      <c r="E620" s="140"/>
      <c r="F620" s="140"/>
      <c r="G620" s="140"/>
      <c r="H620" s="140"/>
      <c r="I620" s="141" t="s">
        <v>183</v>
      </c>
      <c r="J620" s="141"/>
      <c r="K620" s="141"/>
      <c r="L620" s="141" t="s">
        <v>184</v>
      </c>
      <c r="M620" s="141"/>
      <c r="N620" s="141"/>
      <c r="O620" s="141"/>
      <c r="P620" s="141"/>
      <c r="R620" s="146" t="s">
        <v>642</v>
      </c>
      <c r="S620" s="146"/>
      <c r="T620" s="146"/>
      <c r="U620" s="142">
        <v>29.25</v>
      </c>
    </row>
    <row r="621" spans="1:21">
      <c r="R621" s="146"/>
      <c r="S621" s="146"/>
      <c r="T621" s="146"/>
    </row>
    <row r="622" spans="1:21" ht="6" customHeight="1"/>
    <row r="623" spans="1:21">
      <c r="D623" s="143" t="s">
        <v>2</v>
      </c>
      <c r="F623" s="143" t="s">
        <v>2</v>
      </c>
      <c r="H623" s="143" t="s">
        <v>2</v>
      </c>
      <c r="O623" s="144" t="s">
        <v>641</v>
      </c>
      <c r="P623" s="144"/>
      <c r="Q623" s="144"/>
      <c r="R623" s="144"/>
      <c r="S623" s="144"/>
      <c r="U623" s="145">
        <v>1869.57</v>
      </c>
    </row>
    <row r="624" spans="1:21" ht="409.6" customHeight="1"/>
    <row r="625" spans="1:22" ht="11.25" customHeight="1"/>
    <row r="626" spans="1:22" ht="13.5" customHeight="1">
      <c r="A626" s="146" t="s">
        <v>202</v>
      </c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P626" s="147" t="s">
        <v>648</v>
      </c>
      <c r="Q626" s="147"/>
      <c r="R626" s="147"/>
      <c r="S626" s="147"/>
      <c r="T626" s="147"/>
      <c r="U626" s="147"/>
      <c r="V626" s="147"/>
    </row>
    <row r="627" spans="1:22" ht="20.25" customHeight="1">
      <c r="A627" s="148" t="s">
        <v>204</v>
      </c>
      <c r="B627" s="148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</row>
    <row r="628" spans="1:22" ht="7.5" customHeight="1"/>
    <row r="629" spans="1:22">
      <c r="A629" s="139" t="s">
        <v>649</v>
      </c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</row>
    <row r="630" spans="1:22" ht="6" customHeight="1"/>
    <row r="631" spans="1:22">
      <c r="B631" s="140" t="s">
        <v>650</v>
      </c>
      <c r="C631" s="140"/>
      <c r="D631" s="140"/>
      <c r="E631" s="140"/>
      <c r="F631" s="140"/>
      <c r="G631" s="140"/>
      <c r="H631" s="140"/>
      <c r="I631" s="141" t="s">
        <v>651</v>
      </c>
      <c r="J631" s="141"/>
      <c r="K631" s="141"/>
      <c r="L631" s="141" t="s">
        <v>220</v>
      </c>
      <c r="M631" s="141"/>
      <c r="N631" s="141"/>
      <c r="O631" s="141"/>
      <c r="P631" s="141"/>
      <c r="R631" s="146" t="s">
        <v>652</v>
      </c>
      <c r="S631" s="146"/>
      <c r="T631" s="146"/>
      <c r="U631" s="142">
        <v>163.75</v>
      </c>
    </row>
    <row r="632" spans="1:22">
      <c r="R632" s="146"/>
      <c r="S632" s="146"/>
      <c r="T632" s="146"/>
    </row>
    <row r="633" spans="1:22">
      <c r="B633" s="140" t="s">
        <v>283</v>
      </c>
      <c r="C633" s="140"/>
      <c r="D633" s="140"/>
      <c r="E633" s="140"/>
      <c r="F633" s="140"/>
      <c r="G633" s="140"/>
      <c r="H633" s="140"/>
      <c r="I633" s="141" t="s">
        <v>653</v>
      </c>
      <c r="J633" s="141"/>
      <c r="K633" s="141"/>
      <c r="L633" s="141" t="s">
        <v>303</v>
      </c>
      <c r="M633" s="141"/>
      <c r="N633" s="141"/>
      <c r="O633" s="141"/>
      <c r="P633" s="141"/>
      <c r="R633" s="146" t="s">
        <v>654</v>
      </c>
      <c r="S633" s="146"/>
      <c r="T633" s="146"/>
      <c r="U633" s="142">
        <v>19.489999999999998</v>
      </c>
    </row>
    <row r="634" spans="1:22">
      <c r="R634" s="146"/>
      <c r="S634" s="146"/>
      <c r="T634" s="146"/>
    </row>
    <row r="635" spans="1:22">
      <c r="B635" s="140" t="s">
        <v>155</v>
      </c>
      <c r="C635" s="140"/>
      <c r="D635" s="140"/>
      <c r="E635" s="140"/>
      <c r="F635" s="140"/>
      <c r="G635" s="140"/>
      <c r="H635" s="140"/>
      <c r="I635" s="141" t="s">
        <v>653</v>
      </c>
      <c r="J635" s="141"/>
      <c r="K635" s="141"/>
      <c r="L635" s="141" t="s">
        <v>303</v>
      </c>
      <c r="M635" s="141"/>
      <c r="N635" s="141"/>
      <c r="O635" s="141"/>
      <c r="P635" s="141"/>
      <c r="R635" s="146" t="s">
        <v>654</v>
      </c>
      <c r="S635" s="146"/>
      <c r="T635" s="146"/>
      <c r="U635" s="142">
        <v>6.08</v>
      </c>
    </row>
    <row r="636" spans="1:22">
      <c r="R636" s="146"/>
      <c r="S636" s="146"/>
      <c r="T636" s="146"/>
    </row>
    <row r="637" spans="1:22">
      <c r="B637" s="140" t="s">
        <v>155</v>
      </c>
      <c r="C637" s="140"/>
      <c r="D637" s="140"/>
      <c r="E637" s="140"/>
      <c r="F637" s="140"/>
      <c r="G637" s="140"/>
      <c r="H637" s="140"/>
      <c r="I637" s="141" t="s">
        <v>655</v>
      </c>
      <c r="J637" s="141"/>
      <c r="K637" s="141"/>
      <c r="L637" s="141" t="s">
        <v>303</v>
      </c>
      <c r="M637" s="141"/>
      <c r="N637" s="141"/>
      <c r="O637" s="141"/>
      <c r="P637" s="141"/>
      <c r="R637" s="141" t="s">
        <v>656</v>
      </c>
      <c r="S637" s="141"/>
      <c r="T637" s="141"/>
      <c r="U637" s="142">
        <v>30</v>
      </c>
    </row>
    <row r="638" spans="1:22">
      <c r="B638" s="140" t="s">
        <v>159</v>
      </c>
      <c r="C638" s="140"/>
      <c r="D638" s="140"/>
      <c r="E638" s="140"/>
      <c r="F638" s="140"/>
      <c r="G638" s="140"/>
      <c r="H638" s="140"/>
      <c r="I638" s="141" t="s">
        <v>653</v>
      </c>
      <c r="J638" s="141"/>
      <c r="K638" s="141"/>
      <c r="L638" s="141" t="s">
        <v>303</v>
      </c>
      <c r="M638" s="141"/>
      <c r="N638" s="141"/>
      <c r="O638" s="141"/>
      <c r="P638" s="141"/>
      <c r="R638" s="141" t="s">
        <v>657</v>
      </c>
      <c r="S638" s="141"/>
      <c r="T638" s="141"/>
      <c r="U638" s="142">
        <v>2.35</v>
      </c>
    </row>
    <row r="639" spans="1:22">
      <c r="B639" s="140" t="s">
        <v>159</v>
      </c>
      <c r="C639" s="140"/>
      <c r="D639" s="140"/>
      <c r="E639" s="140"/>
      <c r="F639" s="140"/>
      <c r="G639" s="140"/>
      <c r="H639" s="140"/>
      <c r="I639" s="141" t="s">
        <v>658</v>
      </c>
      <c r="J639" s="141"/>
      <c r="K639" s="141"/>
      <c r="L639" s="141" t="s">
        <v>184</v>
      </c>
      <c r="M639" s="141"/>
      <c r="N639" s="141"/>
      <c r="O639" s="141"/>
      <c r="P639" s="141"/>
      <c r="R639" s="141" t="s">
        <v>659</v>
      </c>
      <c r="S639" s="141"/>
      <c r="T639" s="141"/>
      <c r="U639" s="142">
        <v>141.75</v>
      </c>
    </row>
    <row r="640" spans="1:22">
      <c r="B640" s="140" t="s">
        <v>161</v>
      </c>
      <c r="C640" s="140"/>
      <c r="D640" s="140"/>
      <c r="E640" s="140"/>
      <c r="F640" s="140"/>
      <c r="G640" s="140"/>
      <c r="H640" s="140"/>
      <c r="I640" s="141" t="s">
        <v>660</v>
      </c>
      <c r="J640" s="141"/>
      <c r="K640" s="141"/>
      <c r="L640" s="141" t="s">
        <v>369</v>
      </c>
      <c r="M640" s="141"/>
      <c r="N640" s="141"/>
      <c r="O640" s="141"/>
      <c r="P640" s="141"/>
      <c r="R640" s="141" t="s">
        <v>661</v>
      </c>
      <c r="S640" s="141"/>
      <c r="T640" s="141"/>
      <c r="U640" s="142">
        <v>150</v>
      </c>
    </row>
    <row r="641" spans="2:21">
      <c r="B641" s="140" t="s">
        <v>161</v>
      </c>
      <c r="C641" s="140"/>
      <c r="D641" s="140"/>
      <c r="E641" s="140"/>
      <c r="F641" s="140"/>
      <c r="G641" s="140"/>
      <c r="H641" s="140"/>
      <c r="I641" s="141" t="s">
        <v>662</v>
      </c>
      <c r="J641" s="141"/>
      <c r="K641" s="141"/>
      <c r="L641" s="141" t="s">
        <v>189</v>
      </c>
      <c r="M641" s="141"/>
      <c r="N641" s="141"/>
      <c r="O641" s="141"/>
      <c r="P641" s="141"/>
      <c r="R641" s="141" t="s">
        <v>663</v>
      </c>
      <c r="S641" s="141"/>
      <c r="T641" s="141"/>
      <c r="U641" s="142">
        <v>256</v>
      </c>
    </row>
    <row r="642" spans="2:21">
      <c r="B642" s="140" t="s">
        <v>161</v>
      </c>
      <c r="C642" s="140"/>
      <c r="D642" s="140"/>
      <c r="E642" s="140"/>
      <c r="F642" s="140"/>
      <c r="G642" s="140"/>
      <c r="H642" s="140"/>
      <c r="I642" s="141" t="s">
        <v>664</v>
      </c>
      <c r="J642" s="141"/>
      <c r="K642" s="141"/>
      <c r="L642" s="141" t="s">
        <v>184</v>
      </c>
      <c r="M642" s="141"/>
      <c r="N642" s="141"/>
      <c r="O642" s="141"/>
      <c r="P642" s="141"/>
      <c r="R642" s="141" t="s">
        <v>665</v>
      </c>
      <c r="S642" s="141"/>
      <c r="T642" s="141"/>
      <c r="U642" s="142">
        <v>56.6</v>
      </c>
    </row>
    <row r="643" spans="2:21">
      <c r="B643" s="140" t="s">
        <v>209</v>
      </c>
      <c r="C643" s="140"/>
      <c r="D643" s="140"/>
      <c r="E643" s="140"/>
      <c r="F643" s="140"/>
      <c r="G643" s="140"/>
      <c r="H643" s="140"/>
      <c r="I643" s="141" t="s">
        <v>653</v>
      </c>
      <c r="J643" s="141"/>
      <c r="K643" s="141"/>
      <c r="L643" s="141" t="s">
        <v>303</v>
      </c>
      <c r="M643" s="141"/>
      <c r="N643" s="141"/>
      <c r="O643" s="141"/>
      <c r="P643" s="141"/>
      <c r="R643" s="146" t="s">
        <v>666</v>
      </c>
      <c r="S643" s="146"/>
      <c r="T643" s="146"/>
      <c r="U643" s="142">
        <v>25.34</v>
      </c>
    </row>
    <row r="644" spans="2:21">
      <c r="R644" s="146"/>
      <c r="S644" s="146"/>
      <c r="T644" s="146"/>
    </row>
    <row r="645" spans="2:21">
      <c r="B645" s="140" t="s">
        <v>209</v>
      </c>
      <c r="C645" s="140"/>
      <c r="D645" s="140"/>
      <c r="E645" s="140"/>
      <c r="F645" s="140"/>
      <c r="G645" s="140"/>
      <c r="H645" s="140"/>
      <c r="I645" s="141" t="s">
        <v>667</v>
      </c>
      <c r="J645" s="141"/>
      <c r="K645" s="141"/>
      <c r="L645" s="141" t="s">
        <v>184</v>
      </c>
      <c r="M645" s="141"/>
      <c r="N645" s="141"/>
      <c r="O645" s="141"/>
      <c r="P645" s="141"/>
      <c r="R645" s="141" t="s">
        <v>663</v>
      </c>
      <c r="S645" s="141"/>
      <c r="T645" s="141"/>
      <c r="U645" s="142">
        <v>469.8</v>
      </c>
    </row>
    <row r="646" spans="2:21">
      <c r="B646" s="140" t="s">
        <v>209</v>
      </c>
      <c r="C646" s="140"/>
      <c r="D646" s="140"/>
      <c r="E646" s="140"/>
      <c r="F646" s="140"/>
      <c r="G646" s="140"/>
      <c r="H646" s="140"/>
      <c r="I646" s="141" t="s">
        <v>668</v>
      </c>
      <c r="J646" s="141"/>
      <c r="K646" s="141"/>
      <c r="L646" s="141" t="s">
        <v>184</v>
      </c>
      <c r="M646" s="141"/>
      <c r="N646" s="141"/>
      <c r="O646" s="141"/>
      <c r="P646" s="141"/>
      <c r="R646" s="141" t="s">
        <v>656</v>
      </c>
      <c r="S646" s="141"/>
      <c r="T646" s="141"/>
      <c r="U646" s="142">
        <v>96.99</v>
      </c>
    </row>
    <row r="647" spans="2:21">
      <c r="B647" s="140" t="s">
        <v>163</v>
      </c>
      <c r="C647" s="140"/>
      <c r="D647" s="140"/>
      <c r="E647" s="140"/>
      <c r="F647" s="140"/>
      <c r="G647" s="140"/>
      <c r="H647" s="140"/>
      <c r="I647" s="141" t="s">
        <v>669</v>
      </c>
      <c r="J647" s="141"/>
      <c r="K647" s="141"/>
      <c r="L647" s="141" t="s">
        <v>220</v>
      </c>
      <c r="M647" s="141"/>
      <c r="N647" s="141"/>
      <c r="O647" s="141"/>
      <c r="P647" s="141"/>
      <c r="R647" s="141" t="s">
        <v>670</v>
      </c>
      <c r="S647" s="141"/>
      <c r="T647" s="141"/>
      <c r="U647" s="142">
        <v>16.5</v>
      </c>
    </row>
    <row r="648" spans="2:21">
      <c r="B648" s="140" t="s">
        <v>163</v>
      </c>
      <c r="C648" s="140"/>
      <c r="D648" s="140"/>
      <c r="E648" s="140"/>
      <c r="F648" s="140"/>
      <c r="G648" s="140"/>
      <c r="H648" s="140"/>
      <c r="I648" s="141" t="s">
        <v>671</v>
      </c>
      <c r="J648" s="141"/>
      <c r="K648" s="141"/>
      <c r="L648" s="141" t="s">
        <v>220</v>
      </c>
      <c r="M648" s="141"/>
      <c r="N648" s="141"/>
      <c r="O648" s="141"/>
      <c r="P648" s="141"/>
      <c r="R648" s="141" t="s">
        <v>656</v>
      </c>
      <c r="S648" s="141"/>
      <c r="T648" s="141"/>
      <c r="U648" s="142">
        <v>19.41</v>
      </c>
    </row>
    <row r="649" spans="2:21">
      <c r="B649" s="140" t="s">
        <v>163</v>
      </c>
      <c r="C649" s="140"/>
      <c r="D649" s="140"/>
      <c r="E649" s="140"/>
      <c r="F649" s="140"/>
      <c r="G649" s="140"/>
      <c r="H649" s="140"/>
      <c r="I649" s="141" t="s">
        <v>671</v>
      </c>
      <c r="J649" s="141"/>
      <c r="K649" s="141"/>
      <c r="L649" s="141" t="s">
        <v>220</v>
      </c>
      <c r="M649" s="141"/>
      <c r="N649" s="141"/>
      <c r="O649" s="141"/>
      <c r="P649" s="141"/>
      <c r="R649" s="141" t="s">
        <v>672</v>
      </c>
      <c r="S649" s="141"/>
      <c r="T649" s="141"/>
      <c r="U649" s="142">
        <v>126.68</v>
      </c>
    </row>
    <row r="650" spans="2:21">
      <c r="B650" s="140" t="s">
        <v>163</v>
      </c>
      <c r="C650" s="140"/>
      <c r="D650" s="140"/>
      <c r="E650" s="140"/>
      <c r="F650" s="140"/>
      <c r="G650" s="140"/>
      <c r="H650" s="140"/>
      <c r="I650" s="141" t="s">
        <v>673</v>
      </c>
      <c r="J650" s="141"/>
      <c r="K650" s="141"/>
      <c r="L650" s="141" t="s">
        <v>184</v>
      </c>
      <c r="M650" s="141"/>
      <c r="N650" s="141"/>
      <c r="O650" s="141"/>
      <c r="P650" s="141"/>
      <c r="R650" s="141" t="s">
        <v>656</v>
      </c>
      <c r="S650" s="141"/>
      <c r="T650" s="141"/>
      <c r="U650" s="142">
        <v>24.99</v>
      </c>
    </row>
    <row r="651" spans="2:21">
      <c r="B651" s="140" t="s">
        <v>245</v>
      </c>
      <c r="C651" s="140"/>
      <c r="D651" s="140"/>
      <c r="E651" s="140"/>
      <c r="F651" s="140"/>
      <c r="G651" s="140"/>
      <c r="H651" s="140"/>
      <c r="I651" s="141" t="s">
        <v>674</v>
      </c>
      <c r="J651" s="141"/>
      <c r="K651" s="141"/>
      <c r="L651" s="141" t="s">
        <v>303</v>
      </c>
      <c r="M651" s="141"/>
      <c r="N651" s="141"/>
      <c r="O651" s="141"/>
      <c r="P651" s="141"/>
      <c r="R651" s="146" t="s">
        <v>654</v>
      </c>
      <c r="S651" s="146"/>
      <c r="T651" s="146"/>
      <c r="U651" s="142">
        <v>119.73</v>
      </c>
    </row>
    <row r="652" spans="2:21">
      <c r="R652" s="146"/>
      <c r="S652" s="146"/>
      <c r="T652" s="146"/>
    </row>
    <row r="653" spans="2:21">
      <c r="B653" s="140" t="s">
        <v>186</v>
      </c>
      <c r="C653" s="140"/>
      <c r="D653" s="140"/>
      <c r="E653" s="140"/>
      <c r="F653" s="140"/>
      <c r="G653" s="140"/>
      <c r="H653" s="140"/>
      <c r="I653" s="141" t="s">
        <v>675</v>
      </c>
      <c r="J653" s="141"/>
      <c r="K653" s="141"/>
      <c r="L653" s="141" t="s">
        <v>184</v>
      </c>
      <c r="M653" s="141"/>
      <c r="N653" s="141"/>
      <c r="O653" s="141"/>
      <c r="P653" s="141"/>
      <c r="R653" s="141" t="s">
        <v>665</v>
      </c>
      <c r="S653" s="141"/>
      <c r="T653" s="141"/>
      <c r="U653" s="142">
        <v>10.45</v>
      </c>
    </row>
    <row r="654" spans="2:21">
      <c r="B654" s="140" t="s">
        <v>186</v>
      </c>
      <c r="C654" s="140"/>
      <c r="D654" s="140"/>
      <c r="E654" s="140"/>
      <c r="F654" s="140"/>
      <c r="G654" s="140"/>
      <c r="H654" s="140"/>
      <c r="I654" s="141" t="s">
        <v>653</v>
      </c>
      <c r="J654" s="141"/>
      <c r="K654" s="141"/>
      <c r="L654" s="141" t="s">
        <v>303</v>
      </c>
      <c r="M654" s="141"/>
      <c r="N654" s="141"/>
      <c r="O654" s="141"/>
      <c r="P654" s="141"/>
      <c r="R654" s="146" t="s">
        <v>654</v>
      </c>
      <c r="S654" s="146"/>
      <c r="T654" s="146"/>
      <c r="U654" s="142">
        <v>22.2</v>
      </c>
    </row>
    <row r="655" spans="2:21">
      <c r="R655" s="146"/>
      <c r="S655" s="146"/>
      <c r="T655" s="146"/>
    </row>
    <row r="656" spans="2:21">
      <c r="B656" s="140" t="s">
        <v>186</v>
      </c>
      <c r="C656" s="140"/>
      <c r="D656" s="140"/>
      <c r="E656" s="140"/>
      <c r="F656" s="140"/>
      <c r="G656" s="140"/>
      <c r="H656" s="140"/>
      <c r="I656" s="141" t="s">
        <v>676</v>
      </c>
      <c r="J656" s="141"/>
      <c r="K656" s="141"/>
      <c r="L656" s="141" t="s">
        <v>184</v>
      </c>
      <c r="M656" s="141"/>
      <c r="N656" s="141"/>
      <c r="O656" s="141"/>
      <c r="P656" s="141"/>
      <c r="R656" s="141" t="s">
        <v>677</v>
      </c>
      <c r="S656" s="141"/>
      <c r="T656" s="141"/>
      <c r="U656" s="142">
        <v>-7.42</v>
      </c>
    </row>
    <row r="657" spans="2:21">
      <c r="B657" s="140" t="s">
        <v>186</v>
      </c>
      <c r="C657" s="140"/>
      <c r="D657" s="140"/>
      <c r="E657" s="140"/>
      <c r="F657" s="140"/>
      <c r="G657" s="140"/>
      <c r="H657" s="140"/>
      <c r="I657" s="141" t="s">
        <v>678</v>
      </c>
      <c r="J657" s="141"/>
      <c r="K657" s="141"/>
      <c r="L657" s="141" t="s">
        <v>184</v>
      </c>
      <c r="M657" s="141"/>
      <c r="N657" s="141"/>
      <c r="O657" s="141"/>
      <c r="P657" s="141"/>
      <c r="R657" s="141" t="s">
        <v>656</v>
      </c>
      <c r="S657" s="141"/>
      <c r="T657" s="141"/>
      <c r="U657" s="142">
        <v>69.78</v>
      </c>
    </row>
    <row r="658" spans="2:21">
      <c r="B658" s="140" t="s">
        <v>169</v>
      </c>
      <c r="C658" s="140"/>
      <c r="D658" s="140"/>
      <c r="E658" s="140"/>
      <c r="F658" s="140"/>
      <c r="G658" s="140"/>
      <c r="H658" s="140"/>
      <c r="I658" s="141" t="s">
        <v>653</v>
      </c>
      <c r="J658" s="141"/>
      <c r="K658" s="141"/>
      <c r="L658" s="141" t="s">
        <v>303</v>
      </c>
      <c r="M658" s="141"/>
      <c r="N658" s="141"/>
      <c r="O658" s="141"/>
      <c r="P658" s="141"/>
      <c r="R658" s="141" t="s">
        <v>679</v>
      </c>
      <c r="S658" s="141"/>
      <c r="T658" s="141"/>
      <c r="U658" s="142">
        <v>13.63</v>
      </c>
    </row>
    <row r="659" spans="2:21">
      <c r="B659" s="140" t="s">
        <v>169</v>
      </c>
      <c r="C659" s="140"/>
      <c r="D659" s="140"/>
      <c r="E659" s="140"/>
      <c r="F659" s="140"/>
      <c r="G659" s="140"/>
      <c r="H659" s="140"/>
      <c r="I659" s="141" t="s">
        <v>680</v>
      </c>
      <c r="J659" s="141"/>
      <c r="K659" s="141"/>
      <c r="L659" s="141" t="s">
        <v>189</v>
      </c>
      <c r="M659" s="141"/>
      <c r="N659" s="141"/>
      <c r="O659" s="141"/>
      <c r="P659" s="141"/>
      <c r="R659" s="146" t="s">
        <v>681</v>
      </c>
      <c r="S659" s="146"/>
      <c r="T659" s="146"/>
      <c r="U659" s="142">
        <v>25</v>
      </c>
    </row>
    <row r="660" spans="2:21">
      <c r="R660" s="146"/>
      <c r="S660" s="146"/>
      <c r="T660" s="146"/>
    </row>
    <row r="661" spans="2:21">
      <c r="B661" s="140" t="s">
        <v>173</v>
      </c>
      <c r="C661" s="140"/>
      <c r="D661" s="140"/>
      <c r="E661" s="140"/>
      <c r="F661" s="140"/>
      <c r="G661" s="140"/>
      <c r="H661" s="140"/>
      <c r="I661" s="141" t="s">
        <v>682</v>
      </c>
      <c r="J661" s="141"/>
      <c r="K661" s="141"/>
      <c r="L661" s="141" t="s">
        <v>184</v>
      </c>
      <c r="M661" s="141"/>
      <c r="N661" s="141"/>
      <c r="O661" s="141"/>
      <c r="P661" s="141"/>
      <c r="R661" s="141" t="s">
        <v>665</v>
      </c>
      <c r="S661" s="141"/>
      <c r="T661" s="141"/>
      <c r="U661" s="142">
        <v>26.85</v>
      </c>
    </row>
    <row r="662" spans="2:21">
      <c r="B662" s="140" t="s">
        <v>173</v>
      </c>
      <c r="C662" s="140"/>
      <c r="D662" s="140"/>
      <c r="E662" s="140"/>
      <c r="F662" s="140"/>
      <c r="G662" s="140"/>
      <c r="H662" s="140"/>
      <c r="I662" s="141" t="s">
        <v>653</v>
      </c>
      <c r="J662" s="141"/>
      <c r="K662" s="141"/>
      <c r="L662" s="141" t="s">
        <v>303</v>
      </c>
      <c r="M662" s="141"/>
      <c r="N662" s="141"/>
      <c r="O662" s="141"/>
      <c r="P662" s="141"/>
      <c r="R662" s="146" t="s">
        <v>654</v>
      </c>
      <c r="S662" s="146"/>
      <c r="T662" s="146"/>
      <c r="U662" s="142">
        <v>9.52</v>
      </c>
    </row>
    <row r="663" spans="2:21">
      <c r="R663" s="146"/>
      <c r="S663" s="146"/>
      <c r="T663" s="146"/>
    </row>
    <row r="664" spans="2:21">
      <c r="B664" s="140" t="s">
        <v>173</v>
      </c>
      <c r="C664" s="140"/>
      <c r="D664" s="140"/>
      <c r="E664" s="140"/>
      <c r="F664" s="140"/>
      <c r="G664" s="140"/>
      <c r="H664" s="140"/>
      <c r="I664" s="141" t="s">
        <v>683</v>
      </c>
      <c r="J664" s="141"/>
      <c r="K664" s="141"/>
      <c r="L664" s="141" t="s">
        <v>291</v>
      </c>
      <c r="M664" s="141"/>
      <c r="N664" s="141"/>
      <c r="O664" s="141"/>
      <c r="P664" s="141"/>
      <c r="R664" s="141" t="s">
        <v>656</v>
      </c>
      <c r="S664" s="141"/>
      <c r="T664" s="141"/>
      <c r="U664" s="142">
        <v>396.1</v>
      </c>
    </row>
    <row r="665" spans="2:21">
      <c r="B665" s="140" t="s">
        <v>173</v>
      </c>
      <c r="C665" s="140"/>
      <c r="D665" s="140"/>
      <c r="E665" s="140"/>
      <c r="F665" s="140"/>
      <c r="G665" s="140"/>
      <c r="H665" s="140"/>
      <c r="I665" s="141" t="s">
        <v>684</v>
      </c>
      <c r="J665" s="141"/>
      <c r="K665" s="141"/>
      <c r="L665" s="141" t="s">
        <v>184</v>
      </c>
      <c r="M665" s="141"/>
      <c r="N665" s="141"/>
      <c r="O665" s="141"/>
      <c r="P665" s="141"/>
      <c r="R665" s="141" t="s">
        <v>685</v>
      </c>
      <c r="S665" s="141"/>
      <c r="T665" s="141"/>
      <c r="U665" s="142">
        <v>70.91</v>
      </c>
    </row>
    <row r="666" spans="2:21">
      <c r="B666" s="140" t="s">
        <v>191</v>
      </c>
      <c r="C666" s="140"/>
      <c r="D666" s="140"/>
      <c r="E666" s="140"/>
      <c r="F666" s="140"/>
      <c r="G666" s="140"/>
      <c r="H666" s="140"/>
      <c r="I666" s="141" t="s">
        <v>686</v>
      </c>
      <c r="J666" s="141"/>
      <c r="K666" s="141"/>
      <c r="L666" s="141" t="s">
        <v>157</v>
      </c>
      <c r="M666" s="141"/>
      <c r="N666" s="141"/>
      <c r="O666" s="141"/>
      <c r="P666" s="141"/>
      <c r="R666" s="146" t="s">
        <v>687</v>
      </c>
      <c r="S666" s="146"/>
      <c r="T666" s="146"/>
      <c r="U666" s="142">
        <v>148.36000000000001</v>
      </c>
    </row>
    <row r="667" spans="2:21">
      <c r="R667" s="146"/>
      <c r="S667" s="146"/>
      <c r="T667" s="146"/>
    </row>
    <row r="668" spans="2:21">
      <c r="B668" s="140" t="s">
        <v>191</v>
      </c>
      <c r="C668" s="140"/>
      <c r="D668" s="140"/>
      <c r="E668" s="140"/>
      <c r="F668" s="140"/>
      <c r="G668" s="140"/>
      <c r="H668" s="140"/>
      <c r="I668" s="141" t="s">
        <v>688</v>
      </c>
      <c r="J668" s="141"/>
      <c r="K668" s="141"/>
      <c r="L668" s="141" t="s">
        <v>157</v>
      </c>
      <c r="M668" s="141"/>
      <c r="N668" s="141"/>
      <c r="O668" s="141"/>
      <c r="P668" s="141"/>
      <c r="R668" s="146" t="s">
        <v>687</v>
      </c>
      <c r="S668" s="146"/>
      <c r="T668" s="146"/>
      <c r="U668" s="142">
        <v>24.77</v>
      </c>
    </row>
    <row r="669" spans="2:21">
      <c r="R669" s="146"/>
      <c r="S669" s="146"/>
      <c r="T669" s="146"/>
    </row>
    <row r="670" spans="2:21">
      <c r="B670" s="140" t="s">
        <v>191</v>
      </c>
      <c r="C670" s="140"/>
      <c r="D670" s="140"/>
      <c r="E670" s="140"/>
      <c r="F670" s="140"/>
      <c r="G670" s="140"/>
      <c r="H670" s="140"/>
      <c r="I670" s="141" t="s">
        <v>653</v>
      </c>
      <c r="J670" s="141"/>
      <c r="K670" s="141"/>
      <c r="L670" s="141" t="s">
        <v>303</v>
      </c>
      <c r="M670" s="141"/>
      <c r="N670" s="141"/>
      <c r="O670" s="141"/>
      <c r="P670" s="141"/>
      <c r="R670" s="146" t="s">
        <v>654</v>
      </c>
      <c r="S670" s="146"/>
      <c r="T670" s="146"/>
      <c r="U670" s="142">
        <v>1.88</v>
      </c>
    </row>
    <row r="671" spans="2:21">
      <c r="R671" s="146"/>
      <c r="S671" s="146"/>
      <c r="T671" s="146"/>
    </row>
    <row r="672" spans="2:21">
      <c r="B672" s="140" t="s">
        <v>191</v>
      </c>
      <c r="C672" s="140"/>
      <c r="D672" s="140"/>
      <c r="E672" s="140"/>
      <c r="F672" s="140"/>
      <c r="G672" s="140"/>
      <c r="H672" s="140"/>
      <c r="I672" s="141" t="s">
        <v>655</v>
      </c>
      <c r="J672" s="141"/>
      <c r="K672" s="141"/>
      <c r="L672" s="141" t="s">
        <v>220</v>
      </c>
      <c r="M672" s="141"/>
      <c r="N672" s="141"/>
      <c r="O672" s="141"/>
      <c r="P672" s="141"/>
      <c r="R672" s="141" t="s">
        <v>685</v>
      </c>
      <c r="S672" s="141"/>
      <c r="T672" s="141"/>
      <c r="U672" s="142">
        <v>84.31</v>
      </c>
    </row>
    <row r="673" spans="2:21">
      <c r="B673" s="140" t="s">
        <v>191</v>
      </c>
      <c r="C673" s="140"/>
      <c r="D673" s="140"/>
      <c r="E673" s="140"/>
      <c r="F673" s="140"/>
      <c r="G673" s="140"/>
      <c r="H673" s="140"/>
      <c r="I673" s="141" t="s">
        <v>689</v>
      </c>
      <c r="J673" s="141"/>
      <c r="K673" s="141"/>
      <c r="L673" s="141" t="s">
        <v>291</v>
      </c>
      <c r="M673" s="141"/>
      <c r="N673" s="141"/>
      <c r="O673" s="141"/>
      <c r="P673" s="141"/>
      <c r="R673" s="141" t="s">
        <v>656</v>
      </c>
      <c r="S673" s="141"/>
      <c r="T673" s="141"/>
      <c r="U673" s="142">
        <v>161.5</v>
      </c>
    </row>
    <row r="674" spans="2:21">
      <c r="B674" s="140" t="s">
        <v>191</v>
      </c>
      <c r="C674" s="140"/>
      <c r="D674" s="140"/>
      <c r="E674" s="140"/>
      <c r="F674" s="140"/>
      <c r="G674" s="140"/>
      <c r="H674" s="140"/>
      <c r="I674" s="141" t="s">
        <v>690</v>
      </c>
      <c r="J674" s="141"/>
      <c r="K674" s="141"/>
      <c r="L674" s="141" t="s">
        <v>184</v>
      </c>
      <c r="M674" s="141"/>
      <c r="N674" s="141"/>
      <c r="O674" s="141"/>
      <c r="P674" s="141"/>
      <c r="R674" s="141" t="s">
        <v>691</v>
      </c>
      <c r="S674" s="141"/>
      <c r="T674" s="141"/>
      <c r="U674" s="142">
        <v>54.99</v>
      </c>
    </row>
    <row r="675" spans="2:21">
      <c r="B675" s="140" t="s">
        <v>325</v>
      </c>
      <c r="C675" s="140"/>
      <c r="D675" s="140"/>
      <c r="E675" s="140"/>
      <c r="F675" s="140"/>
      <c r="G675" s="140"/>
      <c r="H675" s="140"/>
      <c r="I675" s="141" t="s">
        <v>653</v>
      </c>
      <c r="J675" s="141"/>
      <c r="K675" s="141"/>
      <c r="L675" s="141" t="s">
        <v>303</v>
      </c>
      <c r="M675" s="141"/>
      <c r="N675" s="141"/>
      <c r="O675" s="141"/>
      <c r="P675" s="141"/>
      <c r="R675" s="146" t="s">
        <v>654</v>
      </c>
      <c r="S675" s="146"/>
      <c r="T675" s="146"/>
      <c r="U675" s="142">
        <v>1.65</v>
      </c>
    </row>
    <row r="676" spans="2:21">
      <c r="R676" s="146"/>
      <c r="S676" s="146"/>
      <c r="T676" s="146"/>
    </row>
    <row r="677" spans="2:21">
      <c r="B677" s="140" t="s">
        <v>178</v>
      </c>
      <c r="C677" s="140"/>
      <c r="D677" s="140"/>
      <c r="E677" s="140"/>
      <c r="F677" s="140"/>
      <c r="G677" s="140"/>
      <c r="H677" s="140"/>
      <c r="I677" s="141" t="s">
        <v>653</v>
      </c>
      <c r="J677" s="141"/>
      <c r="K677" s="141"/>
      <c r="L677" s="141" t="s">
        <v>303</v>
      </c>
      <c r="M677" s="141"/>
      <c r="N677" s="141"/>
      <c r="O677" s="141"/>
      <c r="P677" s="141"/>
      <c r="R677" s="146" t="s">
        <v>654</v>
      </c>
      <c r="S677" s="146"/>
      <c r="T677" s="146"/>
      <c r="U677" s="142">
        <v>6.6</v>
      </c>
    </row>
    <row r="678" spans="2:21">
      <c r="R678" s="146"/>
      <c r="S678" s="146"/>
      <c r="T678" s="146"/>
    </row>
    <row r="679" spans="2:21">
      <c r="B679" s="140" t="s">
        <v>193</v>
      </c>
      <c r="C679" s="140"/>
      <c r="D679" s="140"/>
      <c r="E679" s="140"/>
      <c r="F679" s="140"/>
      <c r="G679" s="140"/>
      <c r="H679" s="140"/>
      <c r="I679" s="141" t="s">
        <v>651</v>
      </c>
      <c r="J679" s="141"/>
      <c r="K679" s="141"/>
      <c r="L679" s="141" t="s">
        <v>220</v>
      </c>
      <c r="M679" s="141"/>
      <c r="N679" s="141"/>
      <c r="O679" s="141"/>
      <c r="P679" s="141"/>
      <c r="R679" s="141" t="s">
        <v>692</v>
      </c>
      <c r="S679" s="141"/>
      <c r="T679" s="141"/>
      <c r="U679" s="142">
        <v>137.69999999999999</v>
      </c>
    </row>
    <row r="680" spans="2:21">
      <c r="B680" s="140" t="s">
        <v>193</v>
      </c>
      <c r="C680" s="140"/>
      <c r="D680" s="140"/>
      <c r="E680" s="140"/>
      <c r="F680" s="140"/>
      <c r="G680" s="140"/>
      <c r="H680" s="140"/>
      <c r="I680" s="141" t="s">
        <v>693</v>
      </c>
      <c r="J680" s="141"/>
      <c r="K680" s="141"/>
      <c r="L680" s="141" t="s">
        <v>220</v>
      </c>
      <c r="M680" s="141"/>
      <c r="N680" s="141"/>
      <c r="O680" s="141"/>
      <c r="P680" s="141"/>
      <c r="R680" s="141" t="s">
        <v>656</v>
      </c>
      <c r="S680" s="141"/>
      <c r="T680" s="141"/>
      <c r="U680" s="142">
        <v>72.92</v>
      </c>
    </row>
    <row r="681" spans="2:21">
      <c r="B681" s="140" t="s">
        <v>196</v>
      </c>
      <c r="C681" s="140"/>
      <c r="D681" s="140"/>
      <c r="E681" s="140"/>
      <c r="F681" s="140"/>
      <c r="G681" s="140"/>
      <c r="H681" s="140"/>
      <c r="I681" s="141" t="s">
        <v>694</v>
      </c>
      <c r="J681" s="141"/>
      <c r="K681" s="141"/>
      <c r="L681" s="141" t="s">
        <v>695</v>
      </c>
      <c r="M681" s="141"/>
      <c r="N681" s="141"/>
      <c r="O681" s="141"/>
      <c r="P681" s="141"/>
      <c r="R681" s="141" t="s">
        <v>656</v>
      </c>
      <c r="S681" s="141"/>
      <c r="T681" s="141"/>
      <c r="U681" s="142">
        <v>373.81</v>
      </c>
    </row>
    <row r="682" spans="2:21">
      <c r="B682" s="140" t="s">
        <v>196</v>
      </c>
      <c r="C682" s="140"/>
      <c r="D682" s="140"/>
      <c r="E682" s="140"/>
      <c r="F682" s="140"/>
      <c r="G682" s="140"/>
      <c r="H682" s="140"/>
      <c r="I682" s="141" t="s">
        <v>653</v>
      </c>
      <c r="J682" s="141"/>
      <c r="K682" s="141"/>
      <c r="L682" s="141" t="s">
        <v>303</v>
      </c>
      <c r="M682" s="141"/>
      <c r="N682" s="141"/>
      <c r="O682" s="141"/>
      <c r="P682" s="141"/>
      <c r="R682" s="146" t="s">
        <v>696</v>
      </c>
      <c r="S682" s="146"/>
      <c r="T682" s="146"/>
      <c r="U682" s="142">
        <v>22</v>
      </c>
    </row>
    <row r="683" spans="2:21">
      <c r="R683" s="146"/>
      <c r="S683" s="146"/>
      <c r="T683" s="146"/>
    </row>
    <row r="684" spans="2:21">
      <c r="B684" s="140" t="s">
        <v>199</v>
      </c>
      <c r="C684" s="140"/>
      <c r="D684" s="140"/>
      <c r="E684" s="140"/>
      <c r="F684" s="140"/>
      <c r="G684" s="140"/>
      <c r="H684" s="140"/>
      <c r="I684" s="141" t="s">
        <v>653</v>
      </c>
      <c r="J684" s="141"/>
      <c r="K684" s="141"/>
      <c r="L684" s="141" t="s">
        <v>303</v>
      </c>
      <c r="M684" s="141"/>
      <c r="N684" s="141"/>
      <c r="O684" s="141"/>
      <c r="P684" s="141"/>
      <c r="R684" s="146" t="s">
        <v>696</v>
      </c>
      <c r="S684" s="146"/>
      <c r="T684" s="146"/>
      <c r="U684" s="142">
        <v>8.94</v>
      </c>
    </row>
    <row r="685" spans="2:21">
      <c r="R685" s="146"/>
      <c r="S685" s="146"/>
      <c r="T685" s="146"/>
    </row>
    <row r="686" spans="2:21">
      <c r="B686" s="140" t="s">
        <v>199</v>
      </c>
      <c r="C686" s="140"/>
      <c r="D686" s="140"/>
      <c r="E686" s="140"/>
      <c r="F686" s="140"/>
      <c r="G686" s="140"/>
      <c r="H686" s="140"/>
      <c r="I686" s="141" t="s">
        <v>697</v>
      </c>
      <c r="J686" s="141"/>
      <c r="K686" s="141"/>
      <c r="L686" s="141" t="s">
        <v>303</v>
      </c>
      <c r="M686" s="141"/>
      <c r="N686" s="141"/>
      <c r="O686" s="141"/>
      <c r="P686" s="141"/>
      <c r="R686" s="146" t="s">
        <v>654</v>
      </c>
      <c r="S686" s="146"/>
      <c r="T686" s="146"/>
      <c r="U686" s="142">
        <v>1.65</v>
      </c>
    </row>
    <row r="687" spans="2:21">
      <c r="R687" s="146"/>
      <c r="S687" s="146"/>
      <c r="T687" s="146"/>
    </row>
    <row r="688" spans="2:21" ht="4.5" customHeight="1"/>
    <row r="689" spans="1:22" ht="11.25" customHeight="1"/>
    <row r="690" spans="1:22" ht="13.5" customHeight="1">
      <c r="A690" s="146" t="s">
        <v>202</v>
      </c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P690" s="147" t="s">
        <v>698</v>
      </c>
      <c r="Q690" s="147"/>
      <c r="R690" s="147"/>
      <c r="S690" s="147"/>
      <c r="T690" s="147"/>
      <c r="U690" s="147"/>
      <c r="V690" s="147"/>
    </row>
    <row r="691" spans="1:22" ht="20.25" customHeight="1">
      <c r="A691" s="148" t="s">
        <v>204</v>
      </c>
      <c r="B691" s="148"/>
      <c r="C691" s="148"/>
      <c r="D691" s="148"/>
      <c r="E691" s="148"/>
      <c r="F691" s="148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</row>
    <row r="692" spans="1:22" ht="7.5" customHeight="1"/>
    <row r="693" spans="1:22">
      <c r="A693" s="139" t="s">
        <v>649</v>
      </c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</row>
    <row r="694" spans="1:22" ht="6" customHeight="1"/>
    <row r="695" spans="1:22">
      <c r="B695" s="140" t="s">
        <v>199</v>
      </c>
      <c r="C695" s="140"/>
      <c r="D695" s="140"/>
      <c r="E695" s="140"/>
      <c r="F695" s="140"/>
      <c r="G695" s="140"/>
      <c r="H695" s="140"/>
      <c r="I695" s="141" t="s">
        <v>693</v>
      </c>
      <c r="J695" s="141"/>
      <c r="K695" s="141"/>
      <c r="L695" s="141" t="s">
        <v>220</v>
      </c>
      <c r="M695" s="141"/>
      <c r="N695" s="141"/>
      <c r="O695" s="141"/>
      <c r="P695" s="141"/>
      <c r="R695" s="141" t="s">
        <v>656</v>
      </c>
      <c r="S695" s="141"/>
      <c r="T695" s="141"/>
      <c r="U695" s="142">
        <v>23.46</v>
      </c>
    </row>
    <row r="696" spans="1:22">
      <c r="B696" s="140" t="s">
        <v>199</v>
      </c>
      <c r="C696" s="140"/>
      <c r="D696" s="140"/>
      <c r="E696" s="140"/>
      <c r="F696" s="140"/>
      <c r="G696" s="140"/>
      <c r="H696" s="140"/>
      <c r="I696" s="141" t="s">
        <v>693</v>
      </c>
      <c r="J696" s="141"/>
      <c r="K696" s="141"/>
      <c r="L696" s="141" t="s">
        <v>220</v>
      </c>
      <c r="M696" s="141"/>
      <c r="N696" s="141"/>
      <c r="O696" s="141"/>
      <c r="P696" s="141"/>
      <c r="R696" s="141" t="s">
        <v>699</v>
      </c>
      <c r="S696" s="141"/>
      <c r="T696" s="141"/>
      <c r="U696" s="142">
        <v>120.23</v>
      </c>
    </row>
    <row r="697" spans="1:22">
      <c r="B697" s="140" t="s">
        <v>630</v>
      </c>
      <c r="C697" s="140"/>
      <c r="D697" s="140"/>
      <c r="E697" s="140"/>
      <c r="F697" s="140"/>
      <c r="G697" s="140"/>
      <c r="H697" s="140"/>
      <c r="I697" s="141" t="s">
        <v>700</v>
      </c>
      <c r="J697" s="141"/>
      <c r="K697" s="141"/>
      <c r="L697" s="141" t="s">
        <v>220</v>
      </c>
      <c r="M697" s="141"/>
      <c r="N697" s="141"/>
      <c r="O697" s="141"/>
      <c r="P697" s="141"/>
      <c r="R697" s="141" t="s">
        <v>701</v>
      </c>
      <c r="S697" s="141"/>
      <c r="T697" s="141"/>
      <c r="U697" s="142">
        <v>286.33999999999997</v>
      </c>
    </row>
    <row r="698" spans="1:22">
      <c r="B698" s="140" t="s">
        <v>630</v>
      </c>
      <c r="C698" s="140"/>
      <c r="D698" s="140"/>
      <c r="E698" s="140"/>
      <c r="F698" s="140"/>
      <c r="G698" s="140"/>
      <c r="H698" s="140"/>
      <c r="I698" s="141" t="s">
        <v>702</v>
      </c>
      <c r="J698" s="141"/>
      <c r="K698" s="141"/>
      <c r="L698" s="141" t="s">
        <v>220</v>
      </c>
      <c r="M698" s="141"/>
      <c r="N698" s="141"/>
      <c r="O698" s="141"/>
      <c r="P698" s="141"/>
      <c r="R698" s="146" t="s">
        <v>703</v>
      </c>
      <c r="S698" s="146"/>
      <c r="T698" s="146"/>
      <c r="U698" s="142">
        <v>35.47</v>
      </c>
    </row>
    <row r="699" spans="1:22">
      <c r="R699" s="146"/>
      <c r="S699" s="146"/>
      <c r="T699" s="146"/>
    </row>
    <row r="700" spans="1:22">
      <c r="B700" s="140" t="s">
        <v>280</v>
      </c>
      <c r="C700" s="140"/>
      <c r="D700" s="140"/>
      <c r="E700" s="140"/>
      <c r="F700" s="140"/>
      <c r="G700" s="140"/>
      <c r="H700" s="140"/>
      <c r="I700" s="141" t="s">
        <v>704</v>
      </c>
      <c r="J700" s="141"/>
      <c r="K700" s="141"/>
      <c r="L700" s="141" t="s">
        <v>184</v>
      </c>
      <c r="M700" s="141"/>
      <c r="N700" s="141"/>
      <c r="O700" s="141"/>
      <c r="P700" s="141"/>
      <c r="R700" s="141" t="s">
        <v>665</v>
      </c>
      <c r="S700" s="141"/>
      <c r="T700" s="141"/>
      <c r="U700" s="142">
        <v>119.78</v>
      </c>
    </row>
    <row r="701" spans="1:22">
      <c r="B701" s="140" t="s">
        <v>280</v>
      </c>
      <c r="C701" s="140"/>
      <c r="D701" s="140"/>
      <c r="E701" s="140"/>
      <c r="F701" s="140"/>
      <c r="G701" s="140"/>
      <c r="H701" s="140"/>
      <c r="I701" s="141" t="s">
        <v>705</v>
      </c>
      <c r="J701" s="141"/>
      <c r="K701" s="141"/>
      <c r="L701" s="141" t="s">
        <v>220</v>
      </c>
      <c r="M701" s="141"/>
      <c r="N701" s="141"/>
      <c r="O701" s="141"/>
      <c r="P701" s="141"/>
      <c r="R701" s="141" t="s">
        <v>656</v>
      </c>
      <c r="S701" s="141"/>
      <c r="T701" s="141"/>
      <c r="U701" s="142">
        <v>60</v>
      </c>
    </row>
    <row r="702" spans="1:22" ht="6" customHeight="1"/>
    <row r="703" spans="1:22">
      <c r="D703" s="143" t="s">
        <v>2</v>
      </c>
      <c r="F703" s="143" t="s">
        <v>2</v>
      </c>
      <c r="H703" s="143" t="s">
        <v>2</v>
      </c>
      <c r="O703" s="144" t="s">
        <v>649</v>
      </c>
      <c r="P703" s="144"/>
      <c r="Q703" s="144"/>
      <c r="R703" s="144"/>
      <c r="S703" s="144"/>
      <c r="U703" s="145">
        <v>4108.84</v>
      </c>
    </row>
    <row r="704" spans="1:22" ht="409.6" customHeight="1"/>
    <row r="705" spans="1:22" ht="11.25" customHeight="1"/>
    <row r="706" spans="1:22" ht="13.5" customHeight="1">
      <c r="A706" s="146" t="s">
        <v>202</v>
      </c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P706" s="147" t="s">
        <v>706</v>
      </c>
      <c r="Q706" s="147"/>
      <c r="R706" s="147"/>
      <c r="S706" s="147"/>
      <c r="T706" s="147"/>
      <c r="U706" s="147"/>
      <c r="V706" s="147"/>
    </row>
    <row r="707" spans="1:22" ht="20.25" customHeight="1">
      <c r="A707" s="148" t="s">
        <v>204</v>
      </c>
      <c r="B707" s="148"/>
      <c r="C707" s="148"/>
      <c r="D707" s="148"/>
      <c r="E707" s="148"/>
      <c r="F707" s="148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</row>
    <row r="708" spans="1:22" ht="7.5" customHeight="1"/>
    <row r="709" spans="1:22">
      <c r="A709" s="139" t="s">
        <v>707</v>
      </c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</row>
    <row r="710" spans="1:22" ht="6" customHeight="1"/>
    <row r="711" spans="1:22">
      <c r="B711" s="140" t="s">
        <v>283</v>
      </c>
      <c r="C711" s="140"/>
      <c r="D711" s="140"/>
      <c r="E711" s="140"/>
      <c r="F711" s="140"/>
      <c r="G711" s="140"/>
      <c r="H711" s="140"/>
      <c r="I711" s="141" t="s">
        <v>708</v>
      </c>
      <c r="J711" s="141"/>
      <c r="K711" s="141"/>
      <c r="L711" s="141" t="s">
        <v>303</v>
      </c>
      <c r="M711" s="141"/>
      <c r="N711" s="141"/>
      <c r="O711" s="141"/>
      <c r="P711" s="141"/>
      <c r="R711" s="146" t="s">
        <v>709</v>
      </c>
      <c r="S711" s="146"/>
      <c r="T711" s="146"/>
      <c r="U711" s="142">
        <v>16.55</v>
      </c>
    </row>
    <row r="712" spans="1:22">
      <c r="R712" s="146"/>
      <c r="S712" s="146"/>
      <c r="T712" s="146"/>
    </row>
    <row r="713" spans="1:22">
      <c r="B713" s="140" t="s">
        <v>283</v>
      </c>
      <c r="C713" s="140"/>
      <c r="D713" s="140"/>
      <c r="E713" s="140"/>
      <c r="F713" s="140"/>
      <c r="G713" s="140"/>
      <c r="H713" s="140"/>
      <c r="I713" s="141" t="s">
        <v>710</v>
      </c>
      <c r="J713" s="141"/>
      <c r="K713" s="141"/>
      <c r="L713" s="141" t="s">
        <v>369</v>
      </c>
      <c r="M713" s="141"/>
      <c r="N713" s="141"/>
      <c r="O713" s="141"/>
      <c r="P713" s="141"/>
      <c r="R713" s="141" t="s">
        <v>711</v>
      </c>
      <c r="S713" s="141"/>
      <c r="T713" s="141"/>
      <c r="U713" s="142">
        <v>127.6</v>
      </c>
    </row>
    <row r="714" spans="1:22">
      <c r="B714" s="140" t="s">
        <v>283</v>
      </c>
      <c r="C714" s="140"/>
      <c r="D714" s="140"/>
      <c r="E714" s="140"/>
      <c r="F714" s="140"/>
      <c r="G714" s="140"/>
      <c r="H714" s="140"/>
      <c r="I714" s="141" t="s">
        <v>710</v>
      </c>
      <c r="J714" s="141"/>
      <c r="K714" s="141"/>
      <c r="L714" s="141" t="s">
        <v>369</v>
      </c>
      <c r="M714" s="141"/>
      <c r="N714" s="141"/>
      <c r="O714" s="141"/>
      <c r="P714" s="141"/>
      <c r="R714" s="141" t="s">
        <v>712</v>
      </c>
      <c r="S714" s="141"/>
      <c r="T714" s="141"/>
      <c r="U714" s="142">
        <v>95.01</v>
      </c>
    </row>
    <row r="715" spans="1:22">
      <c r="B715" s="140" t="s">
        <v>155</v>
      </c>
      <c r="C715" s="140"/>
      <c r="D715" s="140"/>
      <c r="E715" s="140"/>
      <c r="F715" s="140"/>
      <c r="G715" s="140"/>
      <c r="H715" s="140"/>
      <c r="I715" s="141" t="s">
        <v>713</v>
      </c>
      <c r="J715" s="141"/>
      <c r="K715" s="141"/>
      <c r="L715" s="141" t="s">
        <v>303</v>
      </c>
      <c r="M715" s="141"/>
      <c r="N715" s="141"/>
      <c r="O715" s="141"/>
      <c r="P715" s="141"/>
      <c r="R715" s="146" t="s">
        <v>709</v>
      </c>
      <c r="S715" s="146"/>
      <c r="T715" s="146"/>
      <c r="U715" s="142">
        <v>10.36</v>
      </c>
    </row>
    <row r="716" spans="1:22">
      <c r="R716" s="146"/>
      <c r="S716" s="146"/>
      <c r="T716" s="146"/>
    </row>
    <row r="717" spans="1:22">
      <c r="B717" s="140" t="s">
        <v>155</v>
      </c>
      <c r="C717" s="140"/>
      <c r="D717" s="140"/>
      <c r="E717" s="140"/>
      <c r="F717" s="140"/>
      <c r="G717" s="140"/>
      <c r="H717" s="140"/>
      <c r="I717" s="141" t="s">
        <v>713</v>
      </c>
      <c r="J717" s="141"/>
      <c r="K717" s="141"/>
      <c r="L717" s="141" t="s">
        <v>303</v>
      </c>
      <c r="M717" s="141"/>
      <c r="N717" s="141"/>
      <c r="O717" s="141"/>
      <c r="P717" s="141"/>
      <c r="R717" s="146" t="s">
        <v>709</v>
      </c>
      <c r="S717" s="146"/>
      <c r="T717" s="146"/>
      <c r="U717" s="142">
        <v>2.23</v>
      </c>
    </row>
    <row r="718" spans="1:22">
      <c r="R718" s="146"/>
      <c r="S718" s="146"/>
      <c r="T718" s="146"/>
    </row>
    <row r="719" spans="1:22">
      <c r="B719" s="140" t="s">
        <v>161</v>
      </c>
      <c r="C719" s="140"/>
      <c r="D719" s="140"/>
      <c r="E719" s="140"/>
      <c r="F719" s="140"/>
      <c r="G719" s="140"/>
      <c r="H719" s="140"/>
      <c r="I719" s="141" t="s">
        <v>714</v>
      </c>
      <c r="J719" s="141"/>
      <c r="K719" s="141"/>
      <c r="L719" s="141" t="s">
        <v>695</v>
      </c>
      <c r="M719" s="141"/>
      <c r="N719" s="141"/>
      <c r="O719" s="141"/>
      <c r="P719" s="141"/>
      <c r="R719" s="141" t="s">
        <v>715</v>
      </c>
      <c r="S719" s="141"/>
      <c r="T719" s="141"/>
      <c r="U719" s="142">
        <v>81.569999999999993</v>
      </c>
    </row>
    <row r="720" spans="1:22">
      <c r="B720" s="140" t="s">
        <v>161</v>
      </c>
      <c r="C720" s="140"/>
      <c r="D720" s="140"/>
      <c r="E720" s="140"/>
      <c r="F720" s="140"/>
      <c r="G720" s="140"/>
      <c r="H720" s="140"/>
      <c r="I720" s="141" t="s">
        <v>714</v>
      </c>
      <c r="J720" s="141"/>
      <c r="K720" s="141"/>
      <c r="L720" s="141" t="s">
        <v>695</v>
      </c>
      <c r="M720" s="141"/>
      <c r="N720" s="141"/>
      <c r="O720" s="141"/>
      <c r="P720" s="141"/>
      <c r="R720" s="141" t="s">
        <v>715</v>
      </c>
      <c r="S720" s="141"/>
      <c r="T720" s="141"/>
      <c r="U720" s="142">
        <v>63.8</v>
      </c>
    </row>
    <row r="721" spans="2:21">
      <c r="B721" s="140" t="s">
        <v>161</v>
      </c>
      <c r="C721" s="140"/>
      <c r="D721" s="140"/>
      <c r="E721" s="140"/>
      <c r="F721" s="140"/>
      <c r="G721" s="140"/>
      <c r="H721" s="140"/>
      <c r="I721" s="141" t="s">
        <v>716</v>
      </c>
      <c r="J721" s="141"/>
      <c r="K721" s="141"/>
      <c r="L721" s="141" t="s">
        <v>220</v>
      </c>
      <c r="M721" s="141"/>
      <c r="N721" s="141"/>
      <c r="O721" s="141"/>
      <c r="P721" s="141"/>
      <c r="R721" s="146" t="s">
        <v>717</v>
      </c>
      <c r="S721" s="146"/>
      <c r="T721" s="146"/>
      <c r="U721" s="142">
        <v>89.48</v>
      </c>
    </row>
    <row r="722" spans="2:21">
      <c r="R722" s="146"/>
      <c r="S722" s="146"/>
      <c r="T722" s="146"/>
    </row>
    <row r="723" spans="2:21">
      <c r="B723" s="140" t="s">
        <v>161</v>
      </c>
      <c r="C723" s="140"/>
      <c r="D723" s="140"/>
      <c r="E723" s="140"/>
      <c r="F723" s="140"/>
      <c r="G723" s="140"/>
      <c r="H723" s="140"/>
      <c r="I723" s="141" t="s">
        <v>716</v>
      </c>
      <c r="J723" s="141"/>
      <c r="K723" s="141"/>
      <c r="L723" s="141" t="s">
        <v>184</v>
      </c>
      <c r="M723" s="141"/>
      <c r="N723" s="141"/>
      <c r="O723" s="141"/>
      <c r="P723" s="141"/>
      <c r="R723" s="141" t="s">
        <v>718</v>
      </c>
      <c r="S723" s="141"/>
      <c r="T723" s="141"/>
      <c r="U723" s="142">
        <v>23.88</v>
      </c>
    </row>
    <row r="724" spans="2:21">
      <c r="B724" s="140" t="s">
        <v>404</v>
      </c>
      <c r="C724" s="140"/>
      <c r="D724" s="140"/>
      <c r="E724" s="140"/>
      <c r="F724" s="140"/>
      <c r="G724" s="140"/>
      <c r="H724" s="140"/>
      <c r="I724" s="141" t="s">
        <v>713</v>
      </c>
      <c r="J724" s="141"/>
      <c r="K724" s="141"/>
      <c r="L724" s="141" t="s">
        <v>303</v>
      </c>
      <c r="M724" s="141"/>
      <c r="N724" s="141"/>
      <c r="O724" s="141"/>
      <c r="P724" s="141"/>
      <c r="R724" s="146" t="s">
        <v>709</v>
      </c>
      <c r="S724" s="146"/>
      <c r="T724" s="146"/>
      <c r="U724" s="142">
        <v>9.23</v>
      </c>
    </row>
    <row r="725" spans="2:21">
      <c r="R725" s="146"/>
      <c r="S725" s="146"/>
      <c r="T725" s="146"/>
    </row>
    <row r="726" spans="2:21">
      <c r="B726" s="140" t="s">
        <v>163</v>
      </c>
      <c r="C726" s="140"/>
      <c r="D726" s="140"/>
      <c r="E726" s="140"/>
      <c r="F726" s="140"/>
      <c r="G726" s="140"/>
      <c r="H726" s="140"/>
      <c r="I726" s="141" t="s">
        <v>714</v>
      </c>
      <c r="J726" s="141"/>
      <c r="K726" s="141"/>
      <c r="L726" s="141" t="s">
        <v>291</v>
      </c>
      <c r="M726" s="141"/>
      <c r="N726" s="141"/>
      <c r="O726" s="141"/>
      <c r="P726" s="141"/>
      <c r="R726" s="146" t="s">
        <v>719</v>
      </c>
      <c r="S726" s="146"/>
      <c r="T726" s="146"/>
      <c r="U726" s="142">
        <v>10.6</v>
      </c>
    </row>
    <row r="727" spans="2:21">
      <c r="R727" s="146"/>
      <c r="S727" s="146"/>
      <c r="T727" s="146"/>
    </row>
    <row r="728" spans="2:21">
      <c r="B728" s="140" t="s">
        <v>163</v>
      </c>
      <c r="C728" s="140"/>
      <c r="D728" s="140"/>
      <c r="E728" s="140"/>
      <c r="F728" s="140"/>
      <c r="G728" s="140"/>
      <c r="H728" s="140"/>
      <c r="I728" s="141" t="s">
        <v>714</v>
      </c>
      <c r="J728" s="141"/>
      <c r="K728" s="141"/>
      <c r="L728" s="141" t="s">
        <v>184</v>
      </c>
      <c r="M728" s="141"/>
      <c r="N728" s="141"/>
      <c r="O728" s="141"/>
      <c r="P728" s="141"/>
      <c r="R728" s="141" t="s">
        <v>718</v>
      </c>
      <c r="S728" s="141"/>
      <c r="T728" s="141"/>
      <c r="U728" s="142">
        <v>69.36</v>
      </c>
    </row>
    <row r="729" spans="2:21">
      <c r="B729" s="140" t="s">
        <v>163</v>
      </c>
      <c r="C729" s="140"/>
      <c r="D729" s="140"/>
      <c r="E729" s="140"/>
      <c r="F729" s="140"/>
      <c r="G729" s="140"/>
      <c r="H729" s="140"/>
      <c r="I729" s="141" t="s">
        <v>720</v>
      </c>
      <c r="J729" s="141"/>
      <c r="K729" s="141"/>
      <c r="L729" s="141" t="s">
        <v>695</v>
      </c>
      <c r="M729" s="141"/>
      <c r="N729" s="141"/>
      <c r="O729" s="141"/>
      <c r="P729" s="141"/>
      <c r="R729" s="141" t="s">
        <v>715</v>
      </c>
      <c r="S729" s="141"/>
      <c r="T729" s="141"/>
      <c r="U729" s="142">
        <v>25.19</v>
      </c>
    </row>
    <row r="730" spans="2:21">
      <c r="B730" s="140" t="s">
        <v>163</v>
      </c>
      <c r="C730" s="140"/>
      <c r="D730" s="140"/>
      <c r="E730" s="140"/>
      <c r="F730" s="140"/>
      <c r="G730" s="140"/>
      <c r="H730" s="140"/>
      <c r="I730" s="141" t="s">
        <v>720</v>
      </c>
      <c r="J730" s="141"/>
      <c r="K730" s="141"/>
      <c r="L730" s="141" t="s">
        <v>695</v>
      </c>
      <c r="M730" s="141"/>
      <c r="N730" s="141"/>
      <c r="O730" s="141"/>
      <c r="P730" s="141"/>
      <c r="R730" s="141" t="s">
        <v>715</v>
      </c>
      <c r="S730" s="141"/>
      <c r="T730" s="141"/>
      <c r="U730" s="142">
        <v>70.959999999999994</v>
      </c>
    </row>
    <row r="731" spans="2:21">
      <c r="B731" s="140" t="s">
        <v>163</v>
      </c>
      <c r="C731" s="140"/>
      <c r="D731" s="140"/>
      <c r="E731" s="140"/>
      <c r="F731" s="140"/>
      <c r="G731" s="140"/>
      <c r="H731" s="140"/>
      <c r="I731" s="141" t="s">
        <v>716</v>
      </c>
      <c r="J731" s="141"/>
      <c r="K731" s="141"/>
      <c r="L731" s="141" t="s">
        <v>220</v>
      </c>
      <c r="M731" s="141"/>
      <c r="N731" s="141"/>
      <c r="O731" s="141"/>
      <c r="P731" s="141"/>
      <c r="R731" s="146" t="s">
        <v>717</v>
      </c>
      <c r="S731" s="146"/>
      <c r="T731" s="146"/>
      <c r="U731" s="142">
        <v>71.900000000000006</v>
      </c>
    </row>
    <row r="732" spans="2:21">
      <c r="R732" s="146"/>
      <c r="S732" s="146"/>
      <c r="T732" s="146"/>
    </row>
    <row r="733" spans="2:21">
      <c r="B733" s="140" t="s">
        <v>163</v>
      </c>
      <c r="C733" s="140"/>
      <c r="D733" s="140"/>
      <c r="E733" s="140"/>
      <c r="F733" s="140"/>
      <c r="G733" s="140"/>
      <c r="H733" s="140"/>
      <c r="I733" s="141" t="s">
        <v>716</v>
      </c>
      <c r="J733" s="141"/>
      <c r="K733" s="141"/>
      <c r="L733" s="141" t="s">
        <v>184</v>
      </c>
      <c r="M733" s="141"/>
      <c r="N733" s="141"/>
      <c r="O733" s="141"/>
      <c r="P733" s="141"/>
      <c r="R733" s="141" t="s">
        <v>718</v>
      </c>
      <c r="S733" s="141"/>
      <c r="T733" s="141"/>
      <c r="U733" s="142">
        <v>121.83</v>
      </c>
    </row>
    <row r="734" spans="2:21">
      <c r="B734" s="140" t="s">
        <v>163</v>
      </c>
      <c r="C734" s="140"/>
      <c r="D734" s="140"/>
      <c r="E734" s="140"/>
      <c r="F734" s="140"/>
      <c r="G734" s="140"/>
      <c r="H734" s="140"/>
      <c r="I734" s="141" t="s">
        <v>716</v>
      </c>
      <c r="J734" s="141"/>
      <c r="K734" s="141"/>
      <c r="L734" s="141" t="s">
        <v>220</v>
      </c>
      <c r="M734" s="141"/>
      <c r="N734" s="141"/>
      <c r="O734" s="141"/>
      <c r="P734" s="141"/>
      <c r="R734" s="146" t="s">
        <v>721</v>
      </c>
      <c r="S734" s="146"/>
      <c r="T734" s="146"/>
      <c r="U734" s="142">
        <v>117.74</v>
      </c>
    </row>
    <row r="735" spans="2:21">
      <c r="R735" s="146"/>
      <c r="S735" s="146"/>
      <c r="T735" s="146"/>
    </row>
    <row r="736" spans="2:21">
      <c r="B736" s="140" t="s">
        <v>163</v>
      </c>
      <c r="C736" s="140"/>
      <c r="D736" s="140"/>
      <c r="E736" s="140"/>
      <c r="F736" s="140"/>
      <c r="G736" s="140"/>
      <c r="H736" s="140"/>
      <c r="I736" s="141" t="s">
        <v>722</v>
      </c>
      <c r="J736" s="141"/>
      <c r="K736" s="141"/>
      <c r="L736" s="141" t="s">
        <v>220</v>
      </c>
      <c r="M736" s="141"/>
      <c r="N736" s="141"/>
      <c r="O736" s="141"/>
      <c r="P736" s="141"/>
      <c r="R736" s="146" t="s">
        <v>723</v>
      </c>
      <c r="S736" s="146"/>
      <c r="T736" s="146"/>
      <c r="U736" s="142">
        <v>81.78</v>
      </c>
    </row>
    <row r="737" spans="2:21">
      <c r="R737" s="146"/>
      <c r="S737" s="146"/>
      <c r="T737" s="146"/>
    </row>
    <row r="738" spans="2:21">
      <c r="B738" s="140" t="s">
        <v>167</v>
      </c>
      <c r="C738" s="140"/>
      <c r="D738" s="140"/>
      <c r="E738" s="140"/>
      <c r="F738" s="140"/>
      <c r="G738" s="140"/>
      <c r="H738" s="140"/>
      <c r="I738" s="141" t="s">
        <v>724</v>
      </c>
      <c r="J738" s="141"/>
      <c r="K738" s="141"/>
      <c r="L738" s="141" t="s">
        <v>695</v>
      </c>
      <c r="M738" s="141"/>
      <c r="N738" s="141"/>
      <c r="O738" s="141"/>
      <c r="P738" s="141"/>
      <c r="R738" s="141" t="s">
        <v>715</v>
      </c>
      <c r="S738" s="141"/>
      <c r="T738" s="141"/>
      <c r="U738" s="142">
        <v>31.98</v>
      </c>
    </row>
    <row r="739" spans="2:21">
      <c r="B739" s="140" t="s">
        <v>167</v>
      </c>
      <c r="C739" s="140"/>
      <c r="D739" s="140"/>
      <c r="E739" s="140"/>
      <c r="F739" s="140"/>
      <c r="G739" s="140"/>
      <c r="H739" s="140"/>
      <c r="I739" s="141" t="s">
        <v>725</v>
      </c>
      <c r="J739" s="141"/>
      <c r="K739" s="141"/>
      <c r="L739" s="141" t="s">
        <v>220</v>
      </c>
      <c r="M739" s="141"/>
      <c r="N739" s="141"/>
      <c r="O739" s="141"/>
      <c r="P739" s="141"/>
      <c r="R739" s="146" t="s">
        <v>721</v>
      </c>
      <c r="S739" s="146"/>
      <c r="T739" s="146"/>
      <c r="U739" s="142">
        <v>26.86</v>
      </c>
    </row>
    <row r="740" spans="2:21">
      <c r="R740" s="146"/>
      <c r="S740" s="146"/>
      <c r="T740" s="146"/>
    </row>
    <row r="741" spans="2:21">
      <c r="B741" s="140" t="s">
        <v>167</v>
      </c>
      <c r="C741" s="140"/>
      <c r="D741" s="140"/>
      <c r="E741" s="140"/>
      <c r="F741" s="140"/>
      <c r="G741" s="140"/>
      <c r="H741" s="140"/>
      <c r="I741" s="141" t="s">
        <v>725</v>
      </c>
      <c r="J741" s="141"/>
      <c r="K741" s="141"/>
      <c r="L741" s="141" t="s">
        <v>184</v>
      </c>
      <c r="M741" s="141"/>
      <c r="N741" s="141"/>
      <c r="O741" s="141"/>
      <c r="P741" s="141"/>
      <c r="R741" s="141" t="s">
        <v>718</v>
      </c>
      <c r="S741" s="141"/>
      <c r="T741" s="141"/>
      <c r="U741" s="142">
        <v>38.340000000000003</v>
      </c>
    </row>
    <row r="742" spans="2:21">
      <c r="B742" s="140" t="s">
        <v>167</v>
      </c>
      <c r="C742" s="140"/>
      <c r="D742" s="140"/>
      <c r="E742" s="140"/>
      <c r="F742" s="140"/>
      <c r="G742" s="140"/>
      <c r="H742" s="140"/>
      <c r="I742" s="141" t="s">
        <v>726</v>
      </c>
      <c r="J742" s="141"/>
      <c r="K742" s="141"/>
      <c r="L742" s="141" t="s">
        <v>369</v>
      </c>
      <c r="M742" s="141"/>
      <c r="N742" s="141"/>
      <c r="O742" s="141"/>
      <c r="P742" s="141"/>
      <c r="R742" s="141" t="s">
        <v>712</v>
      </c>
      <c r="S742" s="141"/>
      <c r="T742" s="141"/>
      <c r="U742" s="142">
        <v>82.98</v>
      </c>
    </row>
    <row r="743" spans="2:21">
      <c r="B743" s="140" t="s">
        <v>245</v>
      </c>
      <c r="C743" s="140"/>
      <c r="D743" s="140"/>
      <c r="E743" s="140"/>
      <c r="F743" s="140"/>
      <c r="G743" s="140"/>
      <c r="H743" s="140"/>
      <c r="I743" s="141" t="s">
        <v>727</v>
      </c>
      <c r="J743" s="141"/>
      <c r="K743" s="141"/>
      <c r="L743" s="141" t="s">
        <v>303</v>
      </c>
      <c r="M743" s="141"/>
      <c r="N743" s="141"/>
      <c r="O743" s="141"/>
      <c r="P743" s="141"/>
      <c r="R743" s="146" t="s">
        <v>709</v>
      </c>
      <c r="S743" s="146"/>
      <c r="T743" s="146"/>
      <c r="U743" s="142">
        <v>60.23</v>
      </c>
    </row>
    <row r="744" spans="2:21">
      <c r="R744" s="146"/>
      <c r="S744" s="146"/>
      <c r="T744" s="146"/>
    </row>
    <row r="745" spans="2:21">
      <c r="B745" s="140" t="s">
        <v>222</v>
      </c>
      <c r="C745" s="140"/>
      <c r="D745" s="140"/>
      <c r="E745" s="140"/>
      <c r="F745" s="140"/>
      <c r="G745" s="140"/>
      <c r="H745" s="140"/>
      <c r="I745" s="141" t="s">
        <v>728</v>
      </c>
      <c r="J745" s="141"/>
      <c r="K745" s="141"/>
      <c r="L745" s="141" t="s">
        <v>184</v>
      </c>
      <c r="M745" s="141"/>
      <c r="N745" s="141"/>
      <c r="O745" s="141"/>
      <c r="P745" s="141"/>
      <c r="R745" s="141" t="s">
        <v>729</v>
      </c>
      <c r="S745" s="141"/>
      <c r="T745" s="141"/>
      <c r="U745" s="142">
        <v>3.97</v>
      </c>
    </row>
    <row r="746" spans="2:21">
      <c r="B746" s="140" t="s">
        <v>222</v>
      </c>
      <c r="C746" s="140"/>
      <c r="D746" s="140"/>
      <c r="E746" s="140"/>
      <c r="F746" s="140"/>
      <c r="G746" s="140"/>
      <c r="H746" s="140"/>
      <c r="I746" s="141" t="s">
        <v>730</v>
      </c>
      <c r="J746" s="141"/>
      <c r="K746" s="141"/>
      <c r="L746" s="141" t="s">
        <v>291</v>
      </c>
      <c r="M746" s="141"/>
      <c r="N746" s="141"/>
      <c r="O746" s="141"/>
      <c r="P746" s="141"/>
      <c r="R746" s="146" t="s">
        <v>731</v>
      </c>
      <c r="S746" s="146"/>
      <c r="T746" s="146"/>
      <c r="U746" s="142">
        <v>39.9</v>
      </c>
    </row>
    <row r="747" spans="2:21">
      <c r="R747" s="146"/>
      <c r="S747" s="146"/>
      <c r="T747" s="146"/>
    </row>
    <row r="748" spans="2:21">
      <c r="B748" s="140" t="s">
        <v>222</v>
      </c>
      <c r="C748" s="140"/>
      <c r="D748" s="140"/>
      <c r="E748" s="140"/>
      <c r="F748" s="140"/>
      <c r="G748" s="140"/>
      <c r="H748" s="140"/>
      <c r="I748" s="141" t="s">
        <v>732</v>
      </c>
      <c r="J748" s="141"/>
      <c r="K748" s="141"/>
      <c r="L748" s="141" t="s">
        <v>291</v>
      </c>
      <c r="M748" s="141"/>
      <c r="N748" s="141"/>
      <c r="O748" s="141"/>
      <c r="P748" s="141"/>
      <c r="R748" s="146" t="s">
        <v>733</v>
      </c>
      <c r="S748" s="146"/>
      <c r="T748" s="146"/>
      <c r="U748" s="142">
        <v>33.9</v>
      </c>
    </row>
    <row r="749" spans="2:21">
      <c r="R749" s="146"/>
      <c r="S749" s="146"/>
      <c r="T749" s="146"/>
    </row>
    <row r="750" spans="2:21">
      <c r="B750" s="140" t="s">
        <v>222</v>
      </c>
      <c r="C750" s="140"/>
      <c r="D750" s="140"/>
      <c r="E750" s="140"/>
      <c r="F750" s="140"/>
      <c r="G750" s="140"/>
      <c r="H750" s="140"/>
      <c r="I750" s="141" t="s">
        <v>734</v>
      </c>
      <c r="J750" s="141"/>
      <c r="K750" s="141"/>
      <c r="L750" s="141" t="s">
        <v>184</v>
      </c>
      <c r="M750" s="141"/>
      <c r="N750" s="141"/>
      <c r="O750" s="141"/>
      <c r="P750" s="141"/>
      <c r="R750" s="146" t="s">
        <v>735</v>
      </c>
      <c r="S750" s="146"/>
      <c r="T750" s="146"/>
      <c r="U750" s="142">
        <v>69.34</v>
      </c>
    </row>
    <row r="751" spans="2:21">
      <c r="R751" s="146"/>
      <c r="S751" s="146"/>
      <c r="T751" s="146"/>
    </row>
    <row r="752" spans="2:21">
      <c r="B752" s="140" t="s">
        <v>222</v>
      </c>
      <c r="C752" s="140"/>
      <c r="D752" s="140"/>
      <c r="E752" s="140"/>
      <c r="F752" s="140"/>
      <c r="G752" s="140"/>
      <c r="H752" s="140"/>
      <c r="I752" s="141" t="s">
        <v>736</v>
      </c>
      <c r="J752" s="141"/>
      <c r="K752" s="141"/>
      <c r="L752" s="141" t="s">
        <v>184</v>
      </c>
      <c r="M752" s="141"/>
      <c r="N752" s="141"/>
      <c r="O752" s="141"/>
      <c r="P752" s="141"/>
      <c r="R752" s="141" t="s">
        <v>737</v>
      </c>
      <c r="S752" s="141"/>
      <c r="T752" s="141"/>
      <c r="U752" s="142">
        <v>83.8</v>
      </c>
    </row>
    <row r="753" spans="2:21">
      <c r="B753" s="140" t="s">
        <v>186</v>
      </c>
      <c r="C753" s="140"/>
      <c r="D753" s="140"/>
      <c r="E753" s="140"/>
      <c r="F753" s="140"/>
      <c r="G753" s="140"/>
      <c r="H753" s="140"/>
      <c r="I753" s="141" t="s">
        <v>738</v>
      </c>
      <c r="J753" s="141"/>
      <c r="K753" s="141"/>
      <c r="L753" s="141" t="s">
        <v>291</v>
      </c>
      <c r="M753" s="141"/>
      <c r="N753" s="141"/>
      <c r="O753" s="141"/>
      <c r="P753" s="141"/>
      <c r="R753" s="146" t="s">
        <v>731</v>
      </c>
      <c r="S753" s="146"/>
      <c r="T753" s="146"/>
      <c r="U753" s="142">
        <v>34.96</v>
      </c>
    </row>
    <row r="754" spans="2:21">
      <c r="R754" s="146"/>
      <c r="S754" s="146"/>
      <c r="T754" s="146"/>
    </row>
    <row r="755" spans="2:21">
      <c r="B755" s="140" t="s">
        <v>186</v>
      </c>
      <c r="C755" s="140"/>
      <c r="D755" s="140"/>
      <c r="E755" s="140"/>
      <c r="F755" s="140"/>
      <c r="G755" s="140"/>
      <c r="H755" s="140"/>
      <c r="I755" s="141" t="s">
        <v>739</v>
      </c>
      <c r="J755" s="141"/>
      <c r="K755" s="141"/>
      <c r="L755" s="141" t="s">
        <v>291</v>
      </c>
      <c r="M755" s="141"/>
      <c r="N755" s="141"/>
      <c r="O755" s="141"/>
      <c r="P755" s="141"/>
      <c r="R755" s="146" t="s">
        <v>731</v>
      </c>
      <c r="S755" s="146"/>
      <c r="T755" s="146"/>
      <c r="U755" s="142">
        <v>202.38</v>
      </c>
    </row>
    <row r="756" spans="2:21">
      <c r="R756" s="146"/>
      <c r="S756" s="146"/>
      <c r="T756" s="146"/>
    </row>
    <row r="757" spans="2:21">
      <c r="B757" s="140" t="s">
        <v>169</v>
      </c>
      <c r="C757" s="140"/>
      <c r="D757" s="140"/>
      <c r="E757" s="140"/>
      <c r="F757" s="140"/>
      <c r="G757" s="140"/>
      <c r="H757" s="140"/>
      <c r="I757" s="141" t="s">
        <v>713</v>
      </c>
      <c r="J757" s="141"/>
      <c r="K757" s="141"/>
      <c r="L757" s="141" t="s">
        <v>303</v>
      </c>
      <c r="M757" s="141"/>
      <c r="N757" s="141"/>
      <c r="O757" s="141"/>
      <c r="P757" s="141"/>
      <c r="R757" s="146" t="s">
        <v>709</v>
      </c>
      <c r="S757" s="146"/>
      <c r="T757" s="146"/>
      <c r="U757" s="142">
        <v>9.1199999999999992</v>
      </c>
    </row>
    <row r="758" spans="2:21">
      <c r="R758" s="146"/>
      <c r="S758" s="146"/>
      <c r="T758" s="146"/>
    </row>
    <row r="759" spans="2:21">
      <c r="B759" s="140" t="s">
        <v>173</v>
      </c>
      <c r="C759" s="140"/>
      <c r="D759" s="140"/>
      <c r="E759" s="140"/>
      <c r="F759" s="140"/>
      <c r="G759" s="140"/>
      <c r="H759" s="140"/>
      <c r="I759" s="141" t="s">
        <v>713</v>
      </c>
      <c r="J759" s="141"/>
      <c r="K759" s="141"/>
      <c r="L759" s="141" t="s">
        <v>303</v>
      </c>
      <c r="M759" s="141"/>
      <c r="N759" s="141"/>
      <c r="O759" s="141"/>
      <c r="P759" s="141"/>
      <c r="R759" s="146" t="s">
        <v>709</v>
      </c>
      <c r="S759" s="146"/>
      <c r="T759" s="146"/>
      <c r="U759" s="142">
        <v>8.92</v>
      </c>
    </row>
    <row r="760" spans="2:21">
      <c r="R760" s="146"/>
      <c r="S760" s="146"/>
      <c r="T760" s="146"/>
    </row>
    <row r="761" spans="2:21">
      <c r="B761" s="140" t="s">
        <v>173</v>
      </c>
      <c r="C761" s="140"/>
      <c r="D761" s="140"/>
      <c r="E761" s="140"/>
      <c r="F761" s="140"/>
      <c r="G761" s="140"/>
      <c r="H761" s="140"/>
      <c r="I761" s="141" t="s">
        <v>713</v>
      </c>
      <c r="J761" s="141"/>
      <c r="K761" s="141"/>
      <c r="L761" s="141" t="s">
        <v>303</v>
      </c>
      <c r="M761" s="141"/>
      <c r="N761" s="141"/>
      <c r="O761" s="141"/>
      <c r="P761" s="141"/>
      <c r="R761" s="146" t="s">
        <v>709</v>
      </c>
      <c r="S761" s="146"/>
      <c r="T761" s="146"/>
      <c r="U761" s="142">
        <v>14.74</v>
      </c>
    </row>
    <row r="762" spans="2:21">
      <c r="R762" s="146"/>
      <c r="S762" s="146"/>
      <c r="T762" s="146"/>
    </row>
    <row r="763" spans="2:21">
      <c r="B763" s="140" t="s">
        <v>173</v>
      </c>
      <c r="C763" s="140"/>
      <c r="D763" s="140"/>
      <c r="E763" s="140"/>
      <c r="F763" s="140"/>
      <c r="G763" s="140"/>
      <c r="H763" s="140"/>
      <c r="I763" s="141" t="s">
        <v>740</v>
      </c>
      <c r="J763" s="141"/>
      <c r="K763" s="141"/>
      <c r="L763" s="141" t="s">
        <v>741</v>
      </c>
      <c r="M763" s="141"/>
      <c r="N763" s="141"/>
      <c r="O763" s="141"/>
      <c r="P763" s="141"/>
      <c r="R763" s="146" t="s">
        <v>742</v>
      </c>
      <c r="S763" s="146"/>
      <c r="T763" s="146"/>
      <c r="U763" s="142">
        <v>109.7</v>
      </c>
    </row>
    <row r="764" spans="2:21">
      <c r="R764" s="146"/>
      <c r="S764" s="146"/>
      <c r="T764" s="146"/>
    </row>
    <row r="765" spans="2:21">
      <c r="B765" s="140" t="s">
        <v>173</v>
      </c>
      <c r="C765" s="140"/>
      <c r="D765" s="140"/>
      <c r="E765" s="140"/>
      <c r="F765" s="140"/>
      <c r="G765" s="140"/>
      <c r="H765" s="140"/>
      <c r="I765" s="141" t="s">
        <v>740</v>
      </c>
      <c r="J765" s="141"/>
      <c r="K765" s="141"/>
      <c r="L765" s="141" t="s">
        <v>220</v>
      </c>
      <c r="M765" s="141"/>
      <c r="N765" s="141"/>
      <c r="O765" s="141"/>
      <c r="P765" s="141"/>
      <c r="R765" s="146" t="s">
        <v>717</v>
      </c>
      <c r="S765" s="146"/>
      <c r="T765" s="146"/>
      <c r="U765" s="142">
        <v>17.96</v>
      </c>
    </row>
    <row r="766" spans="2:21">
      <c r="R766" s="146"/>
      <c r="S766" s="146"/>
      <c r="T766" s="146"/>
    </row>
    <row r="767" spans="2:21" ht="15.75" customHeight="1"/>
    <row r="768" spans="2:21" ht="11.25" customHeight="1"/>
    <row r="769" spans="1:22" ht="13.5" customHeight="1">
      <c r="A769" s="146" t="s">
        <v>202</v>
      </c>
      <c r="B769" s="146"/>
      <c r="C769" s="146"/>
      <c r="D769" s="146"/>
      <c r="E769" s="146"/>
      <c r="F769" s="146"/>
      <c r="G769" s="146"/>
      <c r="H769" s="146"/>
      <c r="I769" s="146"/>
      <c r="J769" s="146"/>
      <c r="K769" s="146"/>
      <c r="L769" s="146"/>
      <c r="M769" s="146"/>
      <c r="P769" s="147" t="s">
        <v>743</v>
      </c>
      <c r="Q769" s="147"/>
      <c r="R769" s="147"/>
      <c r="S769" s="147"/>
      <c r="T769" s="147"/>
      <c r="U769" s="147"/>
      <c r="V769" s="147"/>
    </row>
    <row r="770" spans="1:22" ht="20.25" customHeight="1">
      <c r="A770" s="148" t="s">
        <v>204</v>
      </c>
      <c r="B770" s="148"/>
      <c r="C770" s="148"/>
      <c r="D770" s="148"/>
      <c r="E770" s="148"/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</row>
    <row r="771" spans="1:22" ht="7.5" customHeight="1"/>
    <row r="772" spans="1:22">
      <c r="A772" s="139" t="s">
        <v>707</v>
      </c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</row>
    <row r="773" spans="1:22" ht="6" customHeight="1"/>
    <row r="774" spans="1:22">
      <c r="B774" s="140" t="s">
        <v>173</v>
      </c>
      <c r="C774" s="140"/>
      <c r="D774" s="140"/>
      <c r="E774" s="140"/>
      <c r="F774" s="140"/>
      <c r="G774" s="140"/>
      <c r="H774" s="140"/>
      <c r="I774" s="141" t="s">
        <v>740</v>
      </c>
      <c r="J774" s="141"/>
      <c r="K774" s="141"/>
      <c r="L774" s="141" t="s">
        <v>220</v>
      </c>
      <c r="M774" s="141"/>
      <c r="N774" s="141"/>
      <c r="O774" s="141"/>
      <c r="P774" s="141"/>
      <c r="R774" s="146" t="s">
        <v>717</v>
      </c>
      <c r="S774" s="146"/>
      <c r="T774" s="146"/>
      <c r="U774" s="142">
        <v>49.9</v>
      </c>
    </row>
    <row r="775" spans="1:22">
      <c r="R775" s="146"/>
      <c r="S775" s="146"/>
      <c r="T775" s="146"/>
    </row>
    <row r="776" spans="1:22">
      <c r="B776" s="140" t="s">
        <v>173</v>
      </c>
      <c r="C776" s="140"/>
      <c r="D776" s="140"/>
      <c r="E776" s="140"/>
      <c r="F776" s="140"/>
      <c r="G776" s="140"/>
      <c r="H776" s="140"/>
      <c r="I776" s="141" t="s">
        <v>744</v>
      </c>
      <c r="J776" s="141"/>
      <c r="K776" s="141"/>
      <c r="L776" s="141" t="s">
        <v>184</v>
      </c>
      <c r="M776" s="141"/>
      <c r="N776" s="141"/>
      <c r="O776" s="141"/>
      <c r="P776" s="141"/>
      <c r="R776" s="141" t="s">
        <v>718</v>
      </c>
      <c r="S776" s="141"/>
      <c r="T776" s="141"/>
      <c r="U776" s="142">
        <v>59.98</v>
      </c>
    </row>
    <row r="777" spans="1:22">
      <c r="B777" s="140" t="s">
        <v>173</v>
      </c>
      <c r="C777" s="140"/>
      <c r="D777" s="140"/>
      <c r="E777" s="140"/>
      <c r="F777" s="140"/>
      <c r="G777" s="140"/>
      <c r="H777" s="140"/>
      <c r="I777" s="141" t="s">
        <v>745</v>
      </c>
      <c r="J777" s="141"/>
      <c r="K777" s="141"/>
      <c r="L777" s="141" t="s">
        <v>220</v>
      </c>
      <c r="M777" s="141"/>
      <c r="N777" s="141"/>
      <c r="O777" s="141"/>
      <c r="P777" s="141"/>
      <c r="R777" s="146" t="s">
        <v>721</v>
      </c>
      <c r="S777" s="146"/>
      <c r="T777" s="146"/>
      <c r="U777" s="142">
        <v>104.6</v>
      </c>
    </row>
    <row r="778" spans="1:22">
      <c r="R778" s="146"/>
      <c r="S778" s="146"/>
      <c r="T778" s="146"/>
    </row>
    <row r="779" spans="1:22">
      <c r="B779" s="140" t="s">
        <v>230</v>
      </c>
      <c r="C779" s="140"/>
      <c r="D779" s="140"/>
      <c r="E779" s="140"/>
      <c r="F779" s="140"/>
      <c r="G779" s="140"/>
      <c r="H779" s="140"/>
      <c r="I779" s="141" t="s">
        <v>746</v>
      </c>
      <c r="J779" s="141"/>
      <c r="K779" s="141"/>
      <c r="L779" s="141" t="s">
        <v>248</v>
      </c>
      <c r="M779" s="141"/>
      <c r="N779" s="141"/>
      <c r="O779" s="141"/>
      <c r="P779" s="141"/>
      <c r="R779" s="146" t="s">
        <v>747</v>
      </c>
      <c r="S779" s="146"/>
      <c r="T779" s="146"/>
      <c r="U779" s="142">
        <v>275.60000000000002</v>
      </c>
    </row>
    <row r="780" spans="1:22">
      <c r="R780" s="146"/>
      <c r="S780" s="146"/>
      <c r="T780" s="146"/>
    </row>
    <row r="781" spans="1:22">
      <c r="B781" s="140" t="s">
        <v>230</v>
      </c>
      <c r="C781" s="140"/>
      <c r="D781" s="140"/>
      <c r="E781" s="140"/>
      <c r="F781" s="140"/>
      <c r="G781" s="140"/>
      <c r="H781" s="140"/>
      <c r="I781" s="141" t="s">
        <v>748</v>
      </c>
      <c r="J781" s="141"/>
      <c r="K781" s="141"/>
      <c r="L781" s="141" t="s">
        <v>184</v>
      </c>
      <c r="M781" s="141"/>
      <c r="N781" s="141"/>
      <c r="O781" s="141"/>
      <c r="P781" s="141"/>
      <c r="R781" s="141" t="s">
        <v>749</v>
      </c>
      <c r="S781" s="141"/>
      <c r="T781" s="141"/>
      <c r="U781" s="142">
        <v>132.06</v>
      </c>
    </row>
    <row r="782" spans="1:22">
      <c r="B782" s="140" t="s">
        <v>233</v>
      </c>
      <c r="C782" s="140"/>
      <c r="D782" s="140"/>
      <c r="E782" s="140"/>
      <c r="F782" s="140"/>
      <c r="G782" s="140"/>
      <c r="H782" s="140"/>
      <c r="I782" s="141" t="s">
        <v>722</v>
      </c>
      <c r="J782" s="141"/>
      <c r="K782" s="141"/>
      <c r="L782" s="141" t="s">
        <v>211</v>
      </c>
      <c r="M782" s="141"/>
      <c r="N782" s="141"/>
      <c r="O782" s="141"/>
      <c r="P782" s="141"/>
      <c r="R782" s="141" t="s">
        <v>750</v>
      </c>
      <c r="S782" s="141"/>
      <c r="T782" s="141"/>
      <c r="U782" s="142">
        <v>72.040000000000006</v>
      </c>
    </row>
    <row r="783" spans="1:22">
      <c r="B783" s="140" t="s">
        <v>178</v>
      </c>
      <c r="C783" s="140"/>
      <c r="D783" s="140"/>
      <c r="E783" s="140"/>
      <c r="F783" s="140"/>
      <c r="G783" s="140"/>
      <c r="H783" s="140"/>
      <c r="I783" s="141" t="s">
        <v>713</v>
      </c>
      <c r="J783" s="141"/>
      <c r="K783" s="141"/>
      <c r="L783" s="141" t="s">
        <v>303</v>
      </c>
      <c r="M783" s="141"/>
      <c r="N783" s="141"/>
      <c r="O783" s="141"/>
      <c r="P783" s="141"/>
      <c r="R783" s="146" t="s">
        <v>709</v>
      </c>
      <c r="S783" s="146"/>
      <c r="T783" s="146"/>
      <c r="U783" s="142">
        <v>34.799999999999997</v>
      </c>
    </row>
    <row r="784" spans="1:22">
      <c r="R784" s="146"/>
      <c r="S784" s="146"/>
      <c r="T784" s="146"/>
    </row>
    <row r="785" spans="2:21">
      <c r="B785" s="140" t="s">
        <v>178</v>
      </c>
      <c r="C785" s="140"/>
      <c r="D785" s="140"/>
      <c r="E785" s="140"/>
      <c r="F785" s="140"/>
      <c r="G785" s="140"/>
      <c r="H785" s="140"/>
      <c r="I785" s="141" t="s">
        <v>714</v>
      </c>
      <c r="J785" s="141"/>
      <c r="K785" s="141"/>
      <c r="L785" s="141" t="s">
        <v>291</v>
      </c>
      <c r="M785" s="141"/>
      <c r="N785" s="141"/>
      <c r="O785" s="141"/>
      <c r="P785" s="141"/>
      <c r="R785" s="146" t="s">
        <v>731</v>
      </c>
      <c r="S785" s="146"/>
      <c r="T785" s="146"/>
      <c r="U785" s="142">
        <v>357.63</v>
      </c>
    </row>
    <row r="786" spans="2:21">
      <c r="R786" s="146"/>
      <c r="S786" s="146"/>
      <c r="T786" s="146"/>
    </row>
    <row r="787" spans="2:21">
      <c r="B787" s="140" t="s">
        <v>178</v>
      </c>
      <c r="C787" s="140"/>
      <c r="D787" s="140"/>
      <c r="E787" s="140"/>
      <c r="F787" s="140"/>
      <c r="G787" s="140"/>
      <c r="H787" s="140"/>
      <c r="I787" s="141" t="s">
        <v>250</v>
      </c>
      <c r="J787" s="141"/>
      <c r="K787" s="141"/>
      <c r="L787" s="141" t="s">
        <v>165</v>
      </c>
      <c r="M787" s="141"/>
      <c r="N787" s="141"/>
      <c r="O787" s="141"/>
      <c r="P787" s="141"/>
      <c r="R787" s="146" t="s">
        <v>747</v>
      </c>
      <c r="S787" s="146"/>
      <c r="T787" s="146"/>
      <c r="U787" s="142">
        <v>529.11</v>
      </c>
    </row>
    <row r="788" spans="2:21">
      <c r="R788" s="146"/>
      <c r="S788" s="146"/>
      <c r="T788" s="146"/>
    </row>
    <row r="789" spans="2:21">
      <c r="B789" s="140" t="s">
        <v>178</v>
      </c>
      <c r="C789" s="140"/>
      <c r="D789" s="140"/>
      <c r="E789" s="140"/>
      <c r="F789" s="140"/>
      <c r="G789" s="140"/>
      <c r="H789" s="140"/>
      <c r="I789" s="141" t="s">
        <v>751</v>
      </c>
      <c r="J789" s="141"/>
      <c r="K789" s="141"/>
      <c r="L789" s="141" t="s">
        <v>303</v>
      </c>
      <c r="M789" s="141"/>
      <c r="N789" s="141"/>
      <c r="O789" s="141"/>
      <c r="P789" s="141"/>
      <c r="R789" s="146" t="s">
        <v>709</v>
      </c>
      <c r="S789" s="146"/>
      <c r="T789" s="146"/>
      <c r="U789" s="142">
        <v>11.35</v>
      </c>
    </row>
    <row r="790" spans="2:21">
      <c r="R790" s="146"/>
      <c r="S790" s="146"/>
      <c r="T790" s="146"/>
    </row>
    <row r="791" spans="2:21">
      <c r="B791" s="140" t="s">
        <v>193</v>
      </c>
      <c r="C791" s="140"/>
      <c r="D791" s="140"/>
      <c r="E791" s="140"/>
      <c r="F791" s="140"/>
      <c r="G791" s="140"/>
      <c r="H791" s="140"/>
      <c r="I791" s="141" t="s">
        <v>752</v>
      </c>
      <c r="J791" s="141"/>
      <c r="K791" s="141"/>
      <c r="L791" s="141" t="s">
        <v>184</v>
      </c>
      <c r="M791" s="141"/>
      <c r="N791" s="141"/>
      <c r="O791" s="141"/>
      <c r="P791" s="141"/>
      <c r="R791" s="141" t="s">
        <v>753</v>
      </c>
      <c r="S791" s="141"/>
      <c r="T791" s="141"/>
      <c r="U791" s="142">
        <v>489.2</v>
      </c>
    </row>
    <row r="792" spans="2:21">
      <c r="B792" s="140" t="s">
        <v>193</v>
      </c>
      <c r="C792" s="140"/>
      <c r="D792" s="140"/>
      <c r="E792" s="140"/>
      <c r="F792" s="140"/>
      <c r="G792" s="140"/>
      <c r="H792" s="140"/>
      <c r="I792" s="141" t="s">
        <v>720</v>
      </c>
      <c r="J792" s="141"/>
      <c r="K792" s="141"/>
      <c r="L792" s="141" t="s">
        <v>741</v>
      </c>
      <c r="M792" s="141"/>
      <c r="N792" s="141"/>
      <c r="O792" s="141"/>
      <c r="P792" s="141"/>
      <c r="R792" s="141" t="s">
        <v>754</v>
      </c>
      <c r="S792" s="141"/>
      <c r="T792" s="141"/>
      <c r="U792" s="142">
        <v>41.92</v>
      </c>
    </row>
    <row r="793" spans="2:21">
      <c r="B793" s="140" t="s">
        <v>193</v>
      </c>
      <c r="C793" s="140"/>
      <c r="D793" s="140"/>
      <c r="E793" s="140"/>
      <c r="F793" s="140"/>
      <c r="G793" s="140"/>
      <c r="H793" s="140"/>
      <c r="I793" s="141" t="s">
        <v>720</v>
      </c>
      <c r="J793" s="141"/>
      <c r="K793" s="141"/>
      <c r="L793" s="141" t="s">
        <v>695</v>
      </c>
      <c r="M793" s="141"/>
      <c r="N793" s="141"/>
      <c r="O793" s="141"/>
      <c r="P793" s="141"/>
      <c r="R793" s="141" t="s">
        <v>715</v>
      </c>
      <c r="S793" s="141"/>
      <c r="T793" s="141"/>
      <c r="U793" s="142">
        <v>104.06</v>
      </c>
    </row>
    <row r="794" spans="2:21">
      <c r="B794" s="140" t="s">
        <v>193</v>
      </c>
      <c r="C794" s="140"/>
      <c r="D794" s="140"/>
      <c r="E794" s="140"/>
      <c r="F794" s="140"/>
      <c r="G794" s="140"/>
      <c r="H794" s="140"/>
      <c r="I794" s="141" t="s">
        <v>722</v>
      </c>
      <c r="J794" s="141"/>
      <c r="K794" s="141"/>
      <c r="L794" s="141" t="s">
        <v>184</v>
      </c>
      <c r="M794" s="141"/>
      <c r="N794" s="141"/>
      <c r="O794" s="141"/>
      <c r="P794" s="141"/>
      <c r="R794" s="141" t="s">
        <v>718</v>
      </c>
      <c r="S794" s="141"/>
      <c r="T794" s="141"/>
      <c r="U794" s="142">
        <v>174.25</v>
      </c>
    </row>
    <row r="795" spans="2:21">
      <c r="B795" s="140" t="s">
        <v>193</v>
      </c>
      <c r="C795" s="140"/>
      <c r="D795" s="140"/>
      <c r="E795" s="140"/>
      <c r="F795" s="140"/>
      <c r="G795" s="140"/>
      <c r="H795" s="140"/>
      <c r="I795" s="141" t="s">
        <v>722</v>
      </c>
      <c r="J795" s="141"/>
      <c r="K795" s="141"/>
      <c r="L795" s="141" t="s">
        <v>741</v>
      </c>
      <c r="M795" s="141"/>
      <c r="N795" s="141"/>
      <c r="O795" s="141"/>
      <c r="P795" s="141"/>
      <c r="R795" s="141" t="s">
        <v>754</v>
      </c>
      <c r="S795" s="141"/>
      <c r="T795" s="141"/>
      <c r="U795" s="142">
        <v>144.74</v>
      </c>
    </row>
    <row r="796" spans="2:21">
      <c r="B796" s="140" t="s">
        <v>196</v>
      </c>
      <c r="C796" s="140"/>
      <c r="D796" s="140"/>
      <c r="E796" s="140"/>
      <c r="F796" s="140"/>
      <c r="G796" s="140"/>
      <c r="H796" s="140"/>
      <c r="I796" s="141" t="s">
        <v>728</v>
      </c>
      <c r="J796" s="141"/>
      <c r="K796" s="141"/>
      <c r="L796" s="141" t="s">
        <v>184</v>
      </c>
      <c r="M796" s="141"/>
      <c r="N796" s="141"/>
      <c r="O796" s="141"/>
      <c r="P796" s="141"/>
      <c r="R796" s="141" t="s">
        <v>718</v>
      </c>
      <c r="S796" s="141"/>
      <c r="T796" s="141"/>
      <c r="U796" s="142">
        <v>67.97</v>
      </c>
    </row>
    <row r="797" spans="2:21">
      <c r="B797" s="140" t="s">
        <v>196</v>
      </c>
      <c r="C797" s="140"/>
      <c r="D797" s="140"/>
      <c r="E797" s="140"/>
      <c r="F797" s="140"/>
      <c r="G797" s="140"/>
      <c r="H797" s="140"/>
      <c r="I797" s="141" t="s">
        <v>713</v>
      </c>
      <c r="J797" s="141"/>
      <c r="K797" s="141"/>
      <c r="L797" s="141" t="s">
        <v>303</v>
      </c>
      <c r="M797" s="141"/>
      <c r="N797" s="141"/>
      <c r="O797" s="141"/>
      <c r="P797" s="141"/>
      <c r="R797" s="146" t="s">
        <v>709</v>
      </c>
      <c r="S797" s="146"/>
      <c r="T797" s="146"/>
      <c r="U797" s="142">
        <v>6.89</v>
      </c>
    </row>
    <row r="798" spans="2:21">
      <c r="R798" s="146"/>
      <c r="S798" s="146"/>
      <c r="T798" s="146"/>
    </row>
    <row r="799" spans="2:21">
      <c r="B799" s="140" t="s">
        <v>196</v>
      </c>
      <c r="C799" s="140"/>
      <c r="D799" s="140"/>
      <c r="E799" s="140"/>
      <c r="F799" s="140"/>
      <c r="G799" s="140"/>
      <c r="H799" s="140"/>
      <c r="I799" s="141" t="s">
        <v>713</v>
      </c>
      <c r="J799" s="141"/>
      <c r="K799" s="141"/>
      <c r="L799" s="141" t="s">
        <v>303</v>
      </c>
      <c r="M799" s="141"/>
      <c r="N799" s="141"/>
      <c r="O799" s="141"/>
      <c r="P799" s="141"/>
      <c r="R799" s="146" t="s">
        <v>709</v>
      </c>
      <c r="S799" s="146"/>
      <c r="T799" s="146"/>
      <c r="U799" s="142">
        <v>6.6</v>
      </c>
    </row>
    <row r="800" spans="2:21">
      <c r="R800" s="146"/>
      <c r="S800" s="146"/>
      <c r="T800" s="146"/>
    </row>
    <row r="801" spans="2:21">
      <c r="B801" s="140" t="s">
        <v>196</v>
      </c>
      <c r="C801" s="140"/>
      <c r="D801" s="140"/>
      <c r="E801" s="140"/>
      <c r="F801" s="140"/>
      <c r="G801" s="140"/>
      <c r="H801" s="140"/>
      <c r="I801" s="141" t="s">
        <v>725</v>
      </c>
      <c r="J801" s="141"/>
      <c r="K801" s="141"/>
      <c r="L801" s="141" t="s">
        <v>184</v>
      </c>
      <c r="M801" s="141"/>
      <c r="N801" s="141"/>
      <c r="O801" s="141"/>
      <c r="P801" s="141"/>
      <c r="R801" s="141" t="s">
        <v>718</v>
      </c>
      <c r="S801" s="141"/>
      <c r="T801" s="141"/>
      <c r="U801" s="142">
        <v>44.68</v>
      </c>
    </row>
    <row r="802" spans="2:21">
      <c r="B802" s="140" t="s">
        <v>196</v>
      </c>
      <c r="C802" s="140"/>
      <c r="D802" s="140"/>
      <c r="E802" s="140"/>
      <c r="F802" s="140"/>
      <c r="G802" s="140"/>
      <c r="H802" s="140"/>
      <c r="I802" s="141" t="s">
        <v>725</v>
      </c>
      <c r="J802" s="141"/>
      <c r="K802" s="141"/>
      <c r="L802" s="141" t="s">
        <v>220</v>
      </c>
      <c r="M802" s="141"/>
      <c r="N802" s="141"/>
      <c r="O802" s="141"/>
      <c r="P802" s="141"/>
      <c r="R802" s="146" t="s">
        <v>717</v>
      </c>
      <c r="S802" s="146"/>
      <c r="T802" s="146"/>
      <c r="U802" s="142">
        <v>89.56</v>
      </c>
    </row>
    <row r="803" spans="2:21">
      <c r="R803" s="146"/>
      <c r="S803" s="146"/>
      <c r="T803" s="146"/>
    </row>
    <row r="804" spans="2:21">
      <c r="B804" s="140" t="s">
        <v>196</v>
      </c>
      <c r="C804" s="140"/>
      <c r="D804" s="140"/>
      <c r="E804" s="140"/>
      <c r="F804" s="140"/>
      <c r="G804" s="140"/>
      <c r="H804" s="140"/>
      <c r="I804" s="141" t="s">
        <v>745</v>
      </c>
      <c r="J804" s="141"/>
      <c r="K804" s="141"/>
      <c r="L804" s="141" t="s">
        <v>184</v>
      </c>
      <c r="M804" s="141"/>
      <c r="N804" s="141"/>
      <c r="O804" s="141"/>
      <c r="P804" s="141"/>
      <c r="R804" s="141" t="s">
        <v>755</v>
      </c>
      <c r="S804" s="141"/>
      <c r="T804" s="141"/>
      <c r="U804" s="142">
        <v>96.54</v>
      </c>
    </row>
    <row r="805" spans="2:21">
      <c r="B805" s="140" t="s">
        <v>199</v>
      </c>
      <c r="C805" s="140"/>
      <c r="D805" s="140"/>
      <c r="E805" s="140"/>
      <c r="F805" s="140"/>
      <c r="G805" s="140"/>
      <c r="H805" s="140"/>
      <c r="I805" s="141" t="s">
        <v>708</v>
      </c>
      <c r="J805" s="141"/>
      <c r="K805" s="141"/>
      <c r="L805" s="141" t="s">
        <v>303</v>
      </c>
      <c r="M805" s="141"/>
      <c r="N805" s="141"/>
      <c r="O805" s="141"/>
      <c r="P805" s="141"/>
      <c r="R805" s="146" t="s">
        <v>709</v>
      </c>
      <c r="S805" s="146"/>
      <c r="T805" s="146"/>
      <c r="U805" s="142">
        <v>2.23</v>
      </c>
    </row>
    <row r="806" spans="2:21">
      <c r="R806" s="146"/>
      <c r="S806" s="146"/>
      <c r="T806" s="146"/>
    </row>
    <row r="807" spans="2:21">
      <c r="B807" s="140" t="s">
        <v>199</v>
      </c>
      <c r="C807" s="140"/>
      <c r="D807" s="140"/>
      <c r="E807" s="140"/>
      <c r="F807" s="140"/>
      <c r="G807" s="140"/>
      <c r="H807" s="140"/>
      <c r="I807" s="141" t="s">
        <v>756</v>
      </c>
      <c r="J807" s="141"/>
      <c r="K807" s="141"/>
      <c r="L807" s="141" t="s">
        <v>184</v>
      </c>
      <c r="M807" s="141"/>
      <c r="N807" s="141"/>
      <c r="O807" s="141"/>
      <c r="P807" s="141"/>
      <c r="R807" s="141" t="s">
        <v>718</v>
      </c>
      <c r="S807" s="141"/>
      <c r="T807" s="141"/>
      <c r="U807" s="142">
        <v>43.98</v>
      </c>
    </row>
    <row r="808" spans="2:21">
      <c r="B808" s="140" t="s">
        <v>630</v>
      </c>
      <c r="C808" s="140"/>
      <c r="D808" s="140"/>
      <c r="E808" s="140"/>
      <c r="F808" s="140"/>
      <c r="G808" s="140"/>
      <c r="H808" s="140"/>
      <c r="I808" s="141" t="s">
        <v>757</v>
      </c>
      <c r="J808" s="141"/>
      <c r="K808" s="141"/>
      <c r="L808" s="141" t="s">
        <v>291</v>
      </c>
      <c r="M808" s="141"/>
      <c r="N808" s="141"/>
      <c r="O808" s="141"/>
      <c r="P808" s="141"/>
      <c r="R808" s="146" t="s">
        <v>731</v>
      </c>
      <c r="S808" s="146"/>
      <c r="T808" s="146"/>
      <c r="U808" s="142">
        <v>207.34</v>
      </c>
    </row>
    <row r="809" spans="2:21">
      <c r="R809" s="146"/>
      <c r="S809" s="146"/>
      <c r="T809" s="146"/>
    </row>
    <row r="810" spans="2:21">
      <c r="B810" s="140" t="s">
        <v>280</v>
      </c>
      <c r="C810" s="140"/>
      <c r="D810" s="140"/>
      <c r="E810" s="140"/>
      <c r="F810" s="140"/>
      <c r="G810" s="140"/>
      <c r="H810" s="140"/>
      <c r="I810" s="141" t="s">
        <v>708</v>
      </c>
      <c r="J810" s="141"/>
      <c r="K810" s="141"/>
      <c r="L810" s="141" t="s">
        <v>303</v>
      </c>
      <c r="M810" s="141"/>
      <c r="N810" s="141"/>
      <c r="O810" s="141"/>
      <c r="P810" s="141"/>
      <c r="R810" s="146" t="s">
        <v>709</v>
      </c>
      <c r="S810" s="146"/>
      <c r="T810" s="146"/>
      <c r="U810" s="142">
        <v>2.4300000000000002</v>
      </c>
    </row>
    <row r="811" spans="2:21">
      <c r="R811" s="146"/>
      <c r="S811" s="146"/>
      <c r="T811" s="146"/>
    </row>
    <row r="812" spans="2:21">
      <c r="B812" s="140" t="s">
        <v>280</v>
      </c>
      <c r="C812" s="140"/>
      <c r="D812" s="140"/>
      <c r="E812" s="140"/>
      <c r="F812" s="140"/>
      <c r="G812" s="140"/>
      <c r="H812" s="140"/>
      <c r="I812" s="141" t="s">
        <v>667</v>
      </c>
      <c r="J812" s="141"/>
      <c r="K812" s="141"/>
      <c r="L812" s="141" t="s">
        <v>274</v>
      </c>
      <c r="M812" s="141"/>
      <c r="N812" s="141"/>
      <c r="O812" s="141"/>
      <c r="P812" s="141"/>
      <c r="R812" s="146" t="s">
        <v>758</v>
      </c>
      <c r="S812" s="146"/>
      <c r="T812" s="146"/>
      <c r="U812" s="142">
        <v>750</v>
      </c>
    </row>
    <row r="813" spans="2:21">
      <c r="R813" s="146"/>
      <c r="S813" s="146"/>
      <c r="T813" s="146"/>
    </row>
    <row r="814" spans="2:21" ht="6" customHeight="1"/>
    <row r="815" spans="2:21">
      <c r="D815" s="143" t="s">
        <v>2</v>
      </c>
      <c r="F815" s="143" t="s">
        <v>2</v>
      </c>
      <c r="H815" s="143" t="s">
        <v>2</v>
      </c>
      <c r="O815" s="144" t="s">
        <v>707</v>
      </c>
      <c r="P815" s="144"/>
      <c r="Q815" s="144"/>
      <c r="R815" s="144"/>
      <c r="S815" s="144"/>
      <c r="U815" s="145">
        <v>5857.61</v>
      </c>
    </row>
    <row r="816" spans="2:21" ht="180.75" customHeight="1"/>
    <row r="817" spans="1:22" ht="11.25" customHeight="1"/>
    <row r="818" spans="1:22" ht="13.5" customHeight="1">
      <c r="A818" s="146" t="s">
        <v>202</v>
      </c>
      <c r="B818" s="146"/>
      <c r="C818" s="146"/>
      <c r="D818" s="146"/>
      <c r="E818" s="146"/>
      <c r="F818" s="146"/>
      <c r="G818" s="146"/>
      <c r="H818" s="146"/>
      <c r="I818" s="146"/>
      <c r="J818" s="146"/>
      <c r="K818" s="146"/>
      <c r="L818" s="146"/>
      <c r="M818" s="146"/>
      <c r="P818" s="147" t="s">
        <v>759</v>
      </c>
      <c r="Q818" s="147"/>
      <c r="R818" s="147"/>
      <c r="S818" s="147"/>
      <c r="T818" s="147"/>
      <c r="U818" s="147"/>
      <c r="V818" s="147"/>
    </row>
    <row r="819" spans="1:22" ht="20.25" customHeight="1">
      <c r="A819" s="148" t="s">
        <v>204</v>
      </c>
      <c r="B819" s="148"/>
      <c r="C819" s="148"/>
      <c r="D819" s="148"/>
      <c r="E819" s="148"/>
      <c r="F819" s="148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</row>
    <row r="820" spans="1:22" ht="7.5" customHeight="1"/>
    <row r="821" spans="1:22">
      <c r="A821" s="139" t="s">
        <v>760</v>
      </c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</row>
    <row r="822" spans="1:22" ht="6" customHeight="1"/>
    <row r="823" spans="1:22">
      <c r="B823" s="140" t="s">
        <v>161</v>
      </c>
      <c r="C823" s="140"/>
      <c r="D823" s="140"/>
      <c r="E823" s="140"/>
      <c r="F823" s="140"/>
      <c r="G823" s="140"/>
      <c r="H823" s="140"/>
      <c r="I823" s="141" t="s">
        <v>761</v>
      </c>
      <c r="J823" s="141"/>
      <c r="K823" s="141"/>
      <c r="L823" s="141" t="s">
        <v>181</v>
      </c>
      <c r="M823" s="141"/>
      <c r="N823" s="141"/>
      <c r="O823" s="141"/>
      <c r="P823" s="141"/>
      <c r="R823" s="146" t="s">
        <v>762</v>
      </c>
      <c r="S823" s="146"/>
      <c r="T823" s="146"/>
      <c r="U823" s="142">
        <v>100</v>
      </c>
    </row>
    <row r="824" spans="1:22">
      <c r="R824" s="146"/>
      <c r="S824" s="146"/>
      <c r="T824" s="146"/>
    </row>
    <row r="825" spans="1:22">
      <c r="B825" s="140" t="s">
        <v>209</v>
      </c>
      <c r="C825" s="140"/>
      <c r="D825" s="140"/>
      <c r="E825" s="140"/>
      <c r="F825" s="140"/>
      <c r="G825" s="140"/>
      <c r="H825" s="140"/>
      <c r="I825" s="141" t="s">
        <v>763</v>
      </c>
      <c r="J825" s="141"/>
      <c r="K825" s="141"/>
      <c r="L825" s="141" t="s">
        <v>764</v>
      </c>
      <c r="M825" s="141"/>
      <c r="N825" s="141"/>
      <c r="O825" s="141"/>
      <c r="P825" s="141"/>
      <c r="R825" s="146" t="s">
        <v>765</v>
      </c>
      <c r="S825" s="146"/>
      <c r="T825" s="146"/>
      <c r="U825" s="142">
        <v>129.5</v>
      </c>
    </row>
    <row r="826" spans="1:22">
      <c r="R826" s="146"/>
      <c r="S826" s="146"/>
      <c r="T826" s="146"/>
    </row>
    <row r="827" spans="1:22">
      <c r="B827" s="140" t="s">
        <v>169</v>
      </c>
      <c r="C827" s="140"/>
      <c r="D827" s="140"/>
      <c r="E827" s="140"/>
      <c r="F827" s="140"/>
      <c r="G827" s="140"/>
      <c r="H827" s="140"/>
      <c r="I827" s="141" t="s">
        <v>170</v>
      </c>
      <c r="J827" s="141"/>
      <c r="K827" s="141"/>
      <c r="L827" s="141" t="s">
        <v>189</v>
      </c>
      <c r="M827" s="141"/>
      <c r="N827" s="141"/>
      <c r="O827" s="141"/>
      <c r="P827" s="141"/>
      <c r="R827" s="146" t="s">
        <v>766</v>
      </c>
      <c r="S827" s="146"/>
      <c r="T827" s="146"/>
      <c r="U827" s="142">
        <v>160</v>
      </c>
    </row>
    <row r="828" spans="1:22">
      <c r="R828" s="146"/>
      <c r="S828" s="146"/>
      <c r="T828" s="146"/>
    </row>
    <row r="829" spans="1:22">
      <c r="B829" s="140" t="s">
        <v>191</v>
      </c>
      <c r="C829" s="140"/>
      <c r="D829" s="140"/>
      <c r="E829" s="140"/>
      <c r="F829" s="140"/>
      <c r="G829" s="140"/>
      <c r="H829" s="140"/>
      <c r="I829" s="141" t="s">
        <v>187</v>
      </c>
      <c r="J829" s="141"/>
      <c r="K829" s="141"/>
      <c r="L829" s="141" t="s">
        <v>211</v>
      </c>
      <c r="M829" s="141"/>
      <c r="N829" s="141"/>
      <c r="O829" s="141"/>
      <c r="P829" s="141"/>
      <c r="R829" s="146" t="s">
        <v>767</v>
      </c>
      <c r="S829" s="146"/>
      <c r="T829" s="146"/>
      <c r="U829" s="142">
        <v>65.23</v>
      </c>
    </row>
    <row r="830" spans="1:22">
      <c r="R830" s="146"/>
      <c r="S830" s="146"/>
      <c r="T830" s="146"/>
    </row>
    <row r="831" spans="1:22">
      <c r="B831" s="140" t="s">
        <v>230</v>
      </c>
      <c r="C831" s="140"/>
      <c r="D831" s="140"/>
      <c r="E831" s="140"/>
      <c r="F831" s="140"/>
      <c r="G831" s="140"/>
      <c r="H831" s="140"/>
      <c r="I831" s="141" t="s">
        <v>768</v>
      </c>
      <c r="J831" s="141"/>
      <c r="K831" s="141"/>
      <c r="L831" s="141" t="s">
        <v>248</v>
      </c>
      <c r="M831" s="141"/>
      <c r="N831" s="141"/>
      <c r="O831" s="141"/>
      <c r="P831" s="141"/>
      <c r="R831" s="146" t="s">
        <v>769</v>
      </c>
      <c r="S831" s="146"/>
      <c r="T831" s="146"/>
      <c r="U831" s="142">
        <v>309.8</v>
      </c>
    </row>
    <row r="832" spans="1:22">
      <c r="R832" s="146"/>
      <c r="S832" s="146"/>
      <c r="T832" s="146"/>
    </row>
    <row r="833" spans="1:21">
      <c r="B833" s="140" t="s">
        <v>230</v>
      </c>
      <c r="C833" s="140"/>
      <c r="D833" s="140"/>
      <c r="E833" s="140"/>
      <c r="F833" s="140"/>
      <c r="G833" s="140"/>
      <c r="H833" s="140"/>
      <c r="I833" s="141" t="s">
        <v>180</v>
      </c>
      <c r="J833" s="141"/>
      <c r="K833" s="141"/>
      <c r="L833" s="141" t="s">
        <v>181</v>
      </c>
      <c r="M833" s="141"/>
      <c r="N833" s="141"/>
      <c r="O833" s="141"/>
      <c r="P833" s="141"/>
      <c r="R833" s="146" t="s">
        <v>770</v>
      </c>
      <c r="S833" s="146"/>
      <c r="T833" s="146"/>
      <c r="U833" s="142">
        <v>450</v>
      </c>
    </row>
    <row r="834" spans="1:21">
      <c r="R834" s="146"/>
      <c r="S834" s="146"/>
      <c r="T834" s="146"/>
    </row>
    <row r="835" spans="1:21">
      <c r="B835" s="140" t="s">
        <v>230</v>
      </c>
      <c r="C835" s="140"/>
      <c r="D835" s="140"/>
      <c r="E835" s="140"/>
      <c r="F835" s="140"/>
      <c r="G835" s="140"/>
      <c r="H835" s="140"/>
      <c r="I835" s="141" t="s">
        <v>761</v>
      </c>
      <c r="J835" s="141"/>
      <c r="K835" s="141"/>
      <c r="L835" s="141" t="s">
        <v>181</v>
      </c>
      <c r="M835" s="141"/>
      <c r="N835" s="141"/>
      <c r="O835" s="141"/>
      <c r="P835" s="141"/>
      <c r="R835" s="146" t="s">
        <v>771</v>
      </c>
      <c r="S835" s="146"/>
      <c r="T835" s="146"/>
      <c r="U835" s="142">
        <v>100</v>
      </c>
    </row>
    <row r="836" spans="1:21">
      <c r="R836" s="146"/>
      <c r="S836" s="146"/>
      <c r="T836" s="146"/>
    </row>
    <row r="837" spans="1:21">
      <c r="B837" s="140" t="s">
        <v>233</v>
      </c>
      <c r="C837" s="140"/>
      <c r="D837" s="140"/>
      <c r="E837" s="140"/>
      <c r="F837" s="140"/>
      <c r="G837" s="140"/>
      <c r="H837" s="140"/>
      <c r="I837" s="141" t="s">
        <v>772</v>
      </c>
      <c r="J837" s="141"/>
      <c r="K837" s="141"/>
      <c r="L837" s="141" t="s">
        <v>211</v>
      </c>
      <c r="M837" s="141"/>
      <c r="N837" s="141"/>
      <c r="O837" s="141"/>
      <c r="P837" s="141"/>
      <c r="R837" s="146" t="s">
        <v>773</v>
      </c>
      <c r="S837" s="146"/>
      <c r="T837" s="146"/>
      <c r="U837" s="142">
        <v>50.82</v>
      </c>
    </row>
    <row r="838" spans="1:21">
      <c r="R838" s="146"/>
      <c r="S838" s="146"/>
      <c r="T838" s="146"/>
    </row>
    <row r="839" spans="1:21">
      <c r="B839" s="140" t="s">
        <v>233</v>
      </c>
      <c r="C839" s="140"/>
      <c r="D839" s="140"/>
      <c r="E839" s="140"/>
      <c r="F839" s="140"/>
      <c r="G839" s="140"/>
      <c r="H839" s="140"/>
      <c r="I839" s="141" t="s">
        <v>774</v>
      </c>
      <c r="J839" s="141"/>
      <c r="K839" s="141"/>
      <c r="L839" s="141" t="s">
        <v>303</v>
      </c>
      <c r="M839" s="141"/>
      <c r="N839" s="141"/>
      <c r="O839" s="141"/>
      <c r="P839" s="141"/>
      <c r="R839" s="141" t="s">
        <v>775</v>
      </c>
      <c r="S839" s="141"/>
      <c r="T839" s="141"/>
      <c r="U839" s="142">
        <v>11.96</v>
      </c>
    </row>
    <row r="840" spans="1:21">
      <c r="B840" s="140" t="s">
        <v>196</v>
      </c>
      <c r="C840" s="140"/>
      <c r="D840" s="140"/>
      <c r="E840" s="140"/>
      <c r="F840" s="140"/>
      <c r="G840" s="140"/>
      <c r="H840" s="140"/>
      <c r="I840" s="141" t="s">
        <v>187</v>
      </c>
      <c r="J840" s="141"/>
      <c r="K840" s="141"/>
      <c r="L840" s="141" t="s">
        <v>211</v>
      </c>
      <c r="M840" s="141"/>
      <c r="N840" s="141"/>
      <c r="O840" s="141"/>
      <c r="P840" s="141"/>
      <c r="R840" s="141" t="s">
        <v>776</v>
      </c>
      <c r="S840" s="141"/>
      <c r="T840" s="141"/>
      <c r="U840" s="142">
        <v>92.68</v>
      </c>
    </row>
    <row r="841" spans="1:21" ht="6" customHeight="1"/>
    <row r="842" spans="1:21">
      <c r="D842" s="143" t="s">
        <v>2</v>
      </c>
      <c r="F842" s="143" t="s">
        <v>2</v>
      </c>
      <c r="H842" s="143" t="s">
        <v>2</v>
      </c>
      <c r="O842" s="144" t="s">
        <v>760</v>
      </c>
      <c r="P842" s="144"/>
      <c r="Q842" s="144"/>
      <c r="R842" s="144"/>
      <c r="S842" s="144"/>
      <c r="U842" s="145">
        <v>1469.99</v>
      </c>
    </row>
    <row r="843" spans="1:21">
      <c r="A843" s="139" t="s">
        <v>777</v>
      </c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</row>
    <row r="844" spans="1:21" ht="6" customHeight="1"/>
    <row r="845" spans="1:21">
      <c r="B845" s="140" t="s">
        <v>285</v>
      </c>
      <c r="C845" s="140"/>
      <c r="D845" s="140"/>
      <c r="E845" s="140"/>
      <c r="F845" s="140"/>
      <c r="G845" s="140"/>
      <c r="H845" s="140"/>
      <c r="I845" s="141" t="s">
        <v>268</v>
      </c>
      <c r="J845" s="141"/>
      <c r="K845" s="141"/>
      <c r="L845" s="141" t="s">
        <v>157</v>
      </c>
      <c r="M845" s="141"/>
      <c r="N845" s="141"/>
      <c r="O845" s="141"/>
      <c r="P845" s="141"/>
      <c r="R845" s="141" t="s">
        <v>778</v>
      </c>
      <c r="S845" s="141"/>
      <c r="T845" s="141"/>
      <c r="U845" s="142">
        <v>126.5</v>
      </c>
    </row>
    <row r="846" spans="1:21">
      <c r="B846" s="140" t="s">
        <v>167</v>
      </c>
      <c r="C846" s="140"/>
      <c r="D846" s="140"/>
      <c r="E846" s="140"/>
      <c r="F846" s="140"/>
      <c r="G846" s="140"/>
      <c r="H846" s="140"/>
      <c r="I846" s="141" t="s">
        <v>183</v>
      </c>
      <c r="J846" s="141"/>
      <c r="K846" s="141"/>
      <c r="L846" s="141" t="s">
        <v>184</v>
      </c>
      <c r="M846" s="141"/>
      <c r="N846" s="141"/>
      <c r="O846" s="141"/>
      <c r="P846" s="141"/>
      <c r="R846" s="146" t="s">
        <v>779</v>
      </c>
      <c r="S846" s="146"/>
      <c r="T846" s="146"/>
      <c r="U846" s="142">
        <v>41.01</v>
      </c>
    </row>
    <row r="847" spans="1:21">
      <c r="R847" s="146"/>
      <c r="S847" s="146"/>
      <c r="T847" s="146"/>
    </row>
    <row r="848" spans="1:21">
      <c r="B848" s="140" t="s">
        <v>222</v>
      </c>
      <c r="C848" s="140"/>
      <c r="D848" s="140"/>
      <c r="E848" s="140"/>
      <c r="F848" s="140"/>
      <c r="G848" s="140"/>
      <c r="H848" s="140"/>
      <c r="I848" s="141" t="s">
        <v>780</v>
      </c>
      <c r="J848" s="141"/>
      <c r="K848" s="141"/>
      <c r="L848" s="141" t="s">
        <v>184</v>
      </c>
      <c r="M848" s="141"/>
      <c r="N848" s="141"/>
      <c r="O848" s="141"/>
      <c r="P848" s="141"/>
      <c r="R848" s="146" t="s">
        <v>781</v>
      </c>
      <c r="S848" s="146"/>
      <c r="T848" s="146"/>
      <c r="U848" s="142">
        <v>31.97</v>
      </c>
    </row>
    <row r="849" spans="2:21">
      <c r="R849" s="146"/>
      <c r="S849" s="146"/>
      <c r="T849" s="146"/>
    </row>
    <row r="850" spans="2:21">
      <c r="B850" s="140" t="s">
        <v>169</v>
      </c>
      <c r="C850" s="140"/>
      <c r="D850" s="140"/>
      <c r="E850" s="140"/>
      <c r="F850" s="140"/>
      <c r="G850" s="140"/>
      <c r="H850" s="140"/>
      <c r="I850" s="141" t="s">
        <v>183</v>
      </c>
      <c r="J850" s="141"/>
      <c r="K850" s="141"/>
      <c r="L850" s="141" t="s">
        <v>184</v>
      </c>
      <c r="M850" s="141"/>
      <c r="N850" s="141"/>
      <c r="O850" s="141"/>
      <c r="P850" s="141"/>
      <c r="R850" s="146" t="s">
        <v>782</v>
      </c>
      <c r="S850" s="146"/>
      <c r="T850" s="146"/>
      <c r="U850" s="142">
        <v>164.97</v>
      </c>
    </row>
    <row r="851" spans="2:21">
      <c r="R851" s="146"/>
      <c r="S851" s="146"/>
      <c r="T851" s="146"/>
    </row>
    <row r="852" spans="2:21">
      <c r="B852" s="140" t="s">
        <v>169</v>
      </c>
      <c r="C852" s="140"/>
      <c r="D852" s="140"/>
      <c r="E852" s="140"/>
      <c r="F852" s="140"/>
      <c r="G852" s="140"/>
      <c r="H852" s="140"/>
      <c r="I852" s="141" t="s">
        <v>170</v>
      </c>
      <c r="J852" s="141"/>
      <c r="K852" s="141"/>
      <c r="L852" s="141" t="s">
        <v>189</v>
      </c>
      <c r="M852" s="141"/>
      <c r="N852" s="141"/>
      <c r="O852" s="141"/>
      <c r="P852" s="141"/>
      <c r="R852" s="146" t="s">
        <v>783</v>
      </c>
      <c r="S852" s="146"/>
      <c r="T852" s="146"/>
      <c r="U852" s="142">
        <v>160</v>
      </c>
    </row>
    <row r="853" spans="2:21">
      <c r="R853" s="146"/>
      <c r="S853" s="146"/>
      <c r="T853" s="146"/>
    </row>
    <row r="854" spans="2:21">
      <c r="B854" s="140" t="s">
        <v>173</v>
      </c>
      <c r="C854" s="140"/>
      <c r="D854" s="140"/>
      <c r="E854" s="140"/>
      <c r="F854" s="140"/>
      <c r="G854" s="140"/>
      <c r="H854" s="140"/>
      <c r="I854" s="141" t="s">
        <v>187</v>
      </c>
      <c r="J854" s="141"/>
      <c r="K854" s="141"/>
      <c r="L854" s="141" t="s">
        <v>157</v>
      </c>
      <c r="M854" s="141"/>
      <c r="N854" s="141"/>
      <c r="O854" s="141"/>
      <c r="P854" s="141"/>
      <c r="R854" s="146" t="s">
        <v>784</v>
      </c>
      <c r="S854" s="146"/>
      <c r="T854" s="146"/>
      <c r="U854" s="142">
        <v>57.55</v>
      </c>
    </row>
    <row r="855" spans="2:21">
      <c r="R855" s="146"/>
      <c r="S855" s="146"/>
      <c r="T855" s="146"/>
    </row>
    <row r="856" spans="2:21">
      <c r="B856" s="140" t="s">
        <v>230</v>
      </c>
      <c r="C856" s="140"/>
      <c r="D856" s="140"/>
      <c r="E856" s="140"/>
      <c r="F856" s="140"/>
      <c r="G856" s="140"/>
      <c r="H856" s="140"/>
      <c r="I856" s="141" t="s">
        <v>187</v>
      </c>
      <c r="J856" s="141"/>
      <c r="K856" s="141"/>
      <c r="L856" s="141" t="s">
        <v>157</v>
      </c>
      <c r="M856" s="141"/>
      <c r="N856" s="141"/>
      <c r="O856" s="141"/>
      <c r="P856" s="141"/>
      <c r="R856" s="141" t="s">
        <v>785</v>
      </c>
      <c r="S856" s="141"/>
      <c r="T856" s="141"/>
      <c r="U856" s="142">
        <v>133.59</v>
      </c>
    </row>
    <row r="857" spans="2:21">
      <c r="B857" s="140" t="s">
        <v>230</v>
      </c>
      <c r="C857" s="140"/>
      <c r="D857" s="140"/>
      <c r="E857" s="140"/>
      <c r="F857" s="140"/>
      <c r="G857" s="140"/>
      <c r="H857" s="140"/>
      <c r="I857" s="141" t="s">
        <v>786</v>
      </c>
      <c r="J857" s="141"/>
      <c r="K857" s="141"/>
      <c r="L857" s="141" t="s">
        <v>184</v>
      </c>
      <c r="M857" s="141"/>
      <c r="N857" s="141"/>
      <c r="O857" s="141"/>
      <c r="P857" s="141"/>
      <c r="R857" s="141" t="s">
        <v>787</v>
      </c>
      <c r="S857" s="141"/>
      <c r="T857" s="141"/>
      <c r="U857" s="142">
        <v>59.8</v>
      </c>
    </row>
    <row r="858" spans="2:21">
      <c r="B858" s="140" t="s">
        <v>193</v>
      </c>
      <c r="C858" s="140"/>
      <c r="D858" s="140"/>
      <c r="E858" s="140"/>
      <c r="F858" s="140"/>
      <c r="G858" s="140"/>
      <c r="H858" s="140"/>
      <c r="I858" s="141" t="s">
        <v>183</v>
      </c>
      <c r="J858" s="141"/>
      <c r="K858" s="141"/>
      <c r="L858" s="141" t="s">
        <v>184</v>
      </c>
      <c r="M858" s="141"/>
      <c r="N858" s="141"/>
      <c r="O858" s="141"/>
      <c r="P858" s="141"/>
      <c r="R858" s="146" t="s">
        <v>788</v>
      </c>
      <c r="S858" s="146"/>
      <c r="T858" s="146"/>
      <c r="U858" s="142">
        <v>56.99</v>
      </c>
    </row>
    <row r="859" spans="2:21">
      <c r="R859" s="146"/>
      <c r="S859" s="146"/>
      <c r="T859" s="146"/>
    </row>
    <row r="860" spans="2:21">
      <c r="B860" s="140" t="s">
        <v>196</v>
      </c>
      <c r="C860" s="140"/>
      <c r="D860" s="140"/>
      <c r="E860" s="140"/>
      <c r="F860" s="140"/>
      <c r="G860" s="140"/>
      <c r="H860" s="140"/>
      <c r="I860" s="141" t="s">
        <v>183</v>
      </c>
      <c r="J860" s="141"/>
      <c r="K860" s="141"/>
      <c r="L860" s="141" t="s">
        <v>184</v>
      </c>
      <c r="M860" s="141"/>
      <c r="N860" s="141"/>
      <c r="O860" s="141"/>
      <c r="P860" s="141"/>
      <c r="R860" s="146" t="s">
        <v>789</v>
      </c>
      <c r="S860" s="146"/>
      <c r="T860" s="146"/>
      <c r="U860" s="142">
        <v>46.99</v>
      </c>
    </row>
    <row r="861" spans="2:21">
      <c r="R861" s="146"/>
      <c r="S861" s="146"/>
      <c r="T861" s="146"/>
    </row>
    <row r="862" spans="2:21" ht="6" customHeight="1"/>
    <row r="863" spans="2:21">
      <c r="D863" s="143" t="s">
        <v>2</v>
      </c>
      <c r="F863" s="143" t="s">
        <v>2</v>
      </c>
      <c r="H863" s="143" t="s">
        <v>2</v>
      </c>
      <c r="O863" s="144" t="s">
        <v>777</v>
      </c>
      <c r="P863" s="144"/>
      <c r="Q863" s="144"/>
      <c r="R863" s="144"/>
      <c r="S863" s="144"/>
      <c r="U863" s="145">
        <v>879.37</v>
      </c>
    </row>
    <row r="864" spans="2:21" ht="203.25" customHeight="1"/>
    <row r="865" spans="1:22" ht="11.25" customHeight="1"/>
    <row r="866" spans="1:22" ht="13.5" customHeight="1">
      <c r="A866" s="146" t="s">
        <v>202</v>
      </c>
      <c r="B866" s="146"/>
      <c r="C866" s="146"/>
      <c r="D866" s="146"/>
      <c r="E866" s="146"/>
      <c r="F866" s="146"/>
      <c r="G866" s="146"/>
      <c r="H866" s="146"/>
      <c r="I866" s="146"/>
      <c r="J866" s="146"/>
      <c r="K866" s="146"/>
      <c r="L866" s="146"/>
      <c r="M866" s="146"/>
      <c r="P866" s="147" t="s">
        <v>790</v>
      </c>
      <c r="Q866" s="147"/>
      <c r="R866" s="147"/>
      <c r="S866" s="147"/>
      <c r="T866" s="147"/>
      <c r="U866" s="147"/>
      <c r="V866" s="147"/>
    </row>
    <row r="867" spans="1:22" ht="20.25" customHeight="1">
      <c r="A867" s="148" t="s">
        <v>204</v>
      </c>
      <c r="B867" s="148"/>
      <c r="C867" s="148"/>
      <c r="D867" s="148"/>
      <c r="E867" s="148"/>
      <c r="F867" s="148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</row>
    <row r="868" spans="1:22" ht="7.5" customHeight="1"/>
    <row r="869" spans="1:22">
      <c r="A869" s="139" t="s">
        <v>791</v>
      </c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</row>
    <row r="870" spans="1:22" ht="6" customHeight="1"/>
    <row r="871" spans="1:22">
      <c r="B871" s="140" t="s">
        <v>155</v>
      </c>
      <c r="C871" s="140"/>
      <c r="D871" s="140"/>
      <c r="E871" s="140"/>
      <c r="F871" s="140"/>
      <c r="G871" s="140"/>
      <c r="H871" s="140"/>
      <c r="I871" s="141" t="s">
        <v>792</v>
      </c>
      <c r="J871" s="141"/>
      <c r="K871" s="141"/>
      <c r="L871" s="141" t="s">
        <v>184</v>
      </c>
      <c r="M871" s="141"/>
      <c r="N871" s="141"/>
      <c r="O871" s="141"/>
      <c r="P871" s="141"/>
      <c r="R871" s="146" t="s">
        <v>793</v>
      </c>
      <c r="S871" s="146"/>
      <c r="T871" s="146"/>
      <c r="U871" s="142">
        <v>63.96</v>
      </c>
    </row>
    <row r="872" spans="1:22">
      <c r="R872" s="146"/>
      <c r="S872" s="146"/>
      <c r="T872" s="146"/>
    </row>
    <row r="873" spans="1:22">
      <c r="B873" s="140" t="s">
        <v>167</v>
      </c>
      <c r="C873" s="140"/>
      <c r="D873" s="140"/>
      <c r="E873" s="140"/>
      <c r="F873" s="140"/>
      <c r="G873" s="140"/>
      <c r="H873" s="140"/>
      <c r="I873" s="141" t="s">
        <v>794</v>
      </c>
      <c r="J873" s="141"/>
      <c r="K873" s="141"/>
      <c r="L873" s="141" t="s">
        <v>184</v>
      </c>
      <c r="M873" s="141"/>
      <c r="N873" s="141"/>
      <c r="O873" s="141"/>
      <c r="P873" s="141"/>
      <c r="R873" s="146" t="s">
        <v>795</v>
      </c>
      <c r="S873" s="146"/>
      <c r="T873" s="146"/>
      <c r="U873" s="142">
        <v>21.68</v>
      </c>
    </row>
    <row r="874" spans="1:22">
      <c r="R874" s="146"/>
      <c r="S874" s="146"/>
      <c r="T874" s="146"/>
    </row>
    <row r="875" spans="1:22">
      <c r="B875" s="140" t="s">
        <v>169</v>
      </c>
      <c r="C875" s="140"/>
      <c r="D875" s="140"/>
      <c r="E875" s="140"/>
      <c r="F875" s="140"/>
      <c r="G875" s="140"/>
      <c r="H875" s="140"/>
      <c r="I875" s="141" t="s">
        <v>796</v>
      </c>
      <c r="J875" s="141"/>
      <c r="K875" s="141"/>
      <c r="L875" s="141" t="s">
        <v>220</v>
      </c>
      <c r="M875" s="141"/>
      <c r="N875" s="141"/>
      <c r="O875" s="141"/>
      <c r="P875" s="141"/>
      <c r="R875" s="146" t="s">
        <v>797</v>
      </c>
      <c r="S875" s="146"/>
      <c r="T875" s="146"/>
      <c r="U875" s="142">
        <v>79</v>
      </c>
    </row>
    <row r="876" spans="1:22">
      <c r="R876" s="146"/>
      <c r="S876" s="146"/>
      <c r="T876" s="146"/>
    </row>
    <row r="877" spans="1:22">
      <c r="B877" s="140" t="s">
        <v>173</v>
      </c>
      <c r="C877" s="140"/>
      <c r="D877" s="140"/>
      <c r="E877" s="140"/>
      <c r="F877" s="140"/>
      <c r="G877" s="140"/>
      <c r="H877" s="140"/>
      <c r="I877" s="141" t="s">
        <v>798</v>
      </c>
      <c r="J877" s="141"/>
      <c r="K877" s="141"/>
      <c r="L877" s="141" t="s">
        <v>184</v>
      </c>
      <c r="M877" s="141"/>
      <c r="N877" s="141"/>
      <c r="O877" s="141"/>
      <c r="P877" s="141"/>
      <c r="R877" s="146" t="s">
        <v>799</v>
      </c>
      <c r="S877" s="146"/>
      <c r="T877" s="146"/>
      <c r="U877" s="142">
        <v>27.38</v>
      </c>
    </row>
    <row r="878" spans="1:22">
      <c r="R878" s="146"/>
      <c r="S878" s="146"/>
      <c r="T878" s="146"/>
    </row>
    <row r="879" spans="1:22">
      <c r="B879" s="140" t="s">
        <v>173</v>
      </c>
      <c r="C879" s="140"/>
      <c r="D879" s="140"/>
      <c r="E879" s="140"/>
      <c r="F879" s="140"/>
      <c r="G879" s="140"/>
      <c r="H879" s="140"/>
      <c r="I879" s="141" t="s">
        <v>800</v>
      </c>
      <c r="J879" s="141"/>
      <c r="K879" s="141"/>
      <c r="L879" s="141" t="s">
        <v>184</v>
      </c>
      <c r="M879" s="141"/>
      <c r="N879" s="141"/>
      <c r="O879" s="141"/>
      <c r="P879" s="141"/>
      <c r="R879" s="146" t="s">
        <v>801</v>
      </c>
      <c r="S879" s="146"/>
      <c r="T879" s="146"/>
      <c r="U879" s="142">
        <v>37.14</v>
      </c>
    </row>
    <row r="880" spans="1:22">
      <c r="R880" s="146"/>
      <c r="S880" s="146"/>
      <c r="T880" s="146"/>
    </row>
    <row r="881" spans="1:21">
      <c r="B881" s="140" t="s">
        <v>191</v>
      </c>
      <c r="C881" s="140"/>
      <c r="D881" s="140"/>
      <c r="E881" s="140"/>
      <c r="F881" s="140"/>
      <c r="G881" s="140"/>
      <c r="H881" s="140"/>
      <c r="I881" s="141" t="s">
        <v>802</v>
      </c>
      <c r="J881" s="141"/>
      <c r="K881" s="141"/>
      <c r="L881" s="141" t="s">
        <v>184</v>
      </c>
      <c r="M881" s="141"/>
      <c r="N881" s="141"/>
      <c r="O881" s="141"/>
      <c r="P881" s="141"/>
      <c r="R881" s="146" t="s">
        <v>803</v>
      </c>
      <c r="S881" s="146"/>
      <c r="T881" s="146"/>
      <c r="U881" s="142">
        <v>27.45</v>
      </c>
    </row>
    <row r="882" spans="1:21">
      <c r="R882" s="146"/>
      <c r="S882" s="146"/>
      <c r="T882" s="146"/>
    </row>
    <row r="883" spans="1:21">
      <c r="B883" s="140" t="s">
        <v>233</v>
      </c>
      <c r="C883" s="140"/>
      <c r="D883" s="140"/>
      <c r="E883" s="140"/>
      <c r="F883" s="140"/>
      <c r="G883" s="140"/>
      <c r="H883" s="140"/>
      <c r="I883" s="141" t="s">
        <v>804</v>
      </c>
      <c r="J883" s="141"/>
      <c r="K883" s="141"/>
      <c r="L883" s="141" t="s">
        <v>184</v>
      </c>
      <c r="M883" s="141"/>
      <c r="N883" s="141"/>
      <c r="O883" s="141"/>
      <c r="P883" s="141"/>
      <c r="R883" s="146" t="s">
        <v>805</v>
      </c>
      <c r="S883" s="146"/>
      <c r="T883" s="146"/>
      <c r="U883" s="142">
        <v>41.88</v>
      </c>
    </row>
    <row r="884" spans="1:21">
      <c r="R884" s="146"/>
      <c r="S884" s="146"/>
      <c r="T884" s="146"/>
    </row>
    <row r="885" spans="1:21">
      <c r="B885" s="140" t="s">
        <v>178</v>
      </c>
      <c r="C885" s="140"/>
      <c r="D885" s="140"/>
      <c r="E885" s="140"/>
      <c r="F885" s="140"/>
      <c r="G885" s="140"/>
      <c r="H885" s="140"/>
      <c r="I885" s="141" t="s">
        <v>806</v>
      </c>
      <c r="J885" s="141"/>
      <c r="K885" s="141"/>
      <c r="L885" s="141" t="s">
        <v>636</v>
      </c>
      <c r="M885" s="141"/>
      <c r="N885" s="141"/>
      <c r="O885" s="141"/>
      <c r="P885" s="141"/>
      <c r="R885" s="146" t="s">
        <v>807</v>
      </c>
      <c r="S885" s="146"/>
      <c r="T885" s="146"/>
      <c r="U885" s="142">
        <v>31.48</v>
      </c>
    </row>
    <row r="886" spans="1:21">
      <c r="R886" s="146"/>
      <c r="S886" s="146"/>
      <c r="T886" s="146"/>
    </row>
    <row r="887" spans="1:21">
      <c r="B887" s="140" t="s">
        <v>193</v>
      </c>
      <c r="C887" s="140"/>
      <c r="D887" s="140"/>
      <c r="E887" s="140"/>
      <c r="F887" s="140"/>
      <c r="G887" s="140"/>
      <c r="H887" s="140"/>
      <c r="I887" s="141" t="s">
        <v>796</v>
      </c>
      <c r="J887" s="141"/>
      <c r="K887" s="141"/>
      <c r="L887" s="141" t="s">
        <v>220</v>
      </c>
      <c r="M887" s="141"/>
      <c r="N887" s="141"/>
      <c r="O887" s="141"/>
      <c r="P887" s="141"/>
      <c r="R887" s="146" t="s">
        <v>808</v>
      </c>
      <c r="S887" s="146"/>
      <c r="T887" s="146"/>
      <c r="U887" s="142">
        <v>54.99</v>
      </c>
    </row>
    <row r="888" spans="1:21">
      <c r="R888" s="146"/>
      <c r="S888" s="146"/>
      <c r="T888" s="146"/>
    </row>
    <row r="889" spans="1:21">
      <c r="B889" s="140" t="s">
        <v>280</v>
      </c>
      <c r="C889" s="140"/>
      <c r="D889" s="140"/>
      <c r="E889" s="140"/>
      <c r="F889" s="140"/>
      <c r="G889" s="140"/>
      <c r="H889" s="140"/>
      <c r="I889" s="141" t="s">
        <v>809</v>
      </c>
      <c r="J889" s="141"/>
      <c r="K889" s="141"/>
      <c r="L889" s="141" t="s">
        <v>220</v>
      </c>
      <c r="M889" s="141"/>
      <c r="N889" s="141"/>
      <c r="O889" s="141"/>
      <c r="P889" s="141"/>
      <c r="R889" s="146" t="s">
        <v>810</v>
      </c>
      <c r="S889" s="146"/>
      <c r="T889" s="146"/>
      <c r="U889" s="142">
        <v>4.95</v>
      </c>
    </row>
    <row r="890" spans="1:21">
      <c r="R890" s="146"/>
      <c r="S890" s="146"/>
      <c r="T890" s="146"/>
    </row>
    <row r="891" spans="1:21">
      <c r="B891" s="140" t="s">
        <v>335</v>
      </c>
      <c r="C891" s="140"/>
      <c r="D891" s="140"/>
      <c r="E891" s="140"/>
      <c r="F891" s="140"/>
      <c r="G891" s="140"/>
      <c r="H891" s="140"/>
      <c r="I891" s="141" t="s">
        <v>811</v>
      </c>
      <c r="J891" s="141"/>
      <c r="K891" s="141"/>
      <c r="L891" s="141" t="s">
        <v>184</v>
      </c>
      <c r="M891" s="141"/>
      <c r="N891" s="141"/>
      <c r="O891" s="141"/>
      <c r="P891" s="141"/>
      <c r="R891" s="146" t="s">
        <v>812</v>
      </c>
      <c r="S891" s="146"/>
      <c r="T891" s="146"/>
      <c r="U891" s="142">
        <v>8</v>
      </c>
    </row>
    <row r="892" spans="1:21">
      <c r="R892" s="146"/>
      <c r="S892" s="146"/>
      <c r="T892" s="146"/>
    </row>
    <row r="893" spans="1:21" ht="6" customHeight="1"/>
    <row r="894" spans="1:21">
      <c r="D894" s="143" t="s">
        <v>2</v>
      </c>
      <c r="F894" s="143" t="s">
        <v>2</v>
      </c>
      <c r="H894" s="143" t="s">
        <v>2</v>
      </c>
      <c r="O894" s="144" t="s">
        <v>791</v>
      </c>
      <c r="P894" s="144"/>
      <c r="Q894" s="144"/>
      <c r="R894" s="144"/>
      <c r="S894" s="144"/>
      <c r="U894" s="145">
        <v>397.91</v>
      </c>
    </row>
    <row r="895" spans="1:21">
      <c r="A895" s="139" t="s">
        <v>813</v>
      </c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</row>
    <row r="896" spans="1:21" ht="6" customHeight="1"/>
    <row r="897" spans="1:21">
      <c r="B897" s="140" t="s">
        <v>175</v>
      </c>
      <c r="C897" s="140"/>
      <c r="D897" s="140"/>
      <c r="E897" s="140"/>
      <c r="F897" s="140"/>
      <c r="G897" s="140"/>
      <c r="H897" s="140"/>
      <c r="I897" s="141" t="s">
        <v>814</v>
      </c>
      <c r="J897" s="141"/>
      <c r="K897" s="141"/>
      <c r="L897" s="141" t="s">
        <v>220</v>
      </c>
      <c r="M897" s="141"/>
      <c r="N897" s="141"/>
      <c r="O897" s="141"/>
      <c r="P897" s="141"/>
      <c r="R897" s="146" t="s">
        <v>815</v>
      </c>
      <c r="S897" s="146"/>
      <c r="T897" s="146"/>
      <c r="U897" s="142">
        <v>35</v>
      </c>
    </row>
    <row r="898" spans="1:21">
      <c r="R898" s="146"/>
      <c r="S898" s="146"/>
      <c r="T898" s="146"/>
    </row>
    <row r="899" spans="1:21" ht="6" customHeight="1"/>
    <row r="900" spans="1:21">
      <c r="D900" s="143" t="s">
        <v>2</v>
      </c>
      <c r="F900" s="143" t="s">
        <v>2</v>
      </c>
      <c r="H900" s="143" t="s">
        <v>2</v>
      </c>
      <c r="O900" s="144" t="s">
        <v>813</v>
      </c>
      <c r="P900" s="144"/>
      <c r="Q900" s="144"/>
      <c r="R900" s="144"/>
      <c r="S900" s="144"/>
      <c r="U900" s="145">
        <v>35</v>
      </c>
    </row>
    <row r="901" spans="1:21">
      <c r="A901" s="139" t="s">
        <v>816</v>
      </c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</row>
    <row r="902" spans="1:21" ht="6" customHeight="1"/>
    <row r="903" spans="1:21">
      <c r="B903" s="140" t="s">
        <v>155</v>
      </c>
      <c r="C903" s="140"/>
      <c r="D903" s="140"/>
      <c r="E903" s="140"/>
      <c r="F903" s="140"/>
      <c r="G903" s="140"/>
      <c r="H903" s="140"/>
      <c r="I903" s="141" t="s">
        <v>817</v>
      </c>
      <c r="J903" s="141"/>
      <c r="K903" s="141"/>
      <c r="L903" s="141" t="s">
        <v>211</v>
      </c>
      <c r="M903" s="141"/>
      <c r="N903" s="141"/>
      <c r="O903" s="141"/>
      <c r="P903" s="141"/>
      <c r="R903" s="146" t="s">
        <v>818</v>
      </c>
      <c r="S903" s="146"/>
      <c r="T903" s="146"/>
      <c r="U903" s="142">
        <v>-466.48</v>
      </c>
    </row>
    <row r="904" spans="1:21">
      <c r="R904" s="146"/>
      <c r="S904" s="146"/>
      <c r="T904" s="146"/>
    </row>
    <row r="905" spans="1:21">
      <c r="B905" s="140" t="s">
        <v>155</v>
      </c>
      <c r="C905" s="140"/>
      <c r="D905" s="140"/>
      <c r="E905" s="140"/>
      <c r="F905" s="140"/>
      <c r="G905" s="140"/>
      <c r="H905" s="140"/>
      <c r="I905" s="141" t="s">
        <v>819</v>
      </c>
      <c r="J905" s="141"/>
      <c r="K905" s="141"/>
      <c r="L905" s="141" t="s">
        <v>211</v>
      </c>
      <c r="M905" s="141"/>
      <c r="N905" s="141"/>
      <c r="O905" s="141"/>
      <c r="P905" s="141"/>
      <c r="R905" s="146" t="s">
        <v>818</v>
      </c>
      <c r="S905" s="146"/>
      <c r="T905" s="146"/>
      <c r="U905" s="142">
        <v>-6.36</v>
      </c>
    </row>
    <row r="906" spans="1:21">
      <c r="R906" s="146"/>
      <c r="S906" s="146"/>
      <c r="T906" s="146"/>
    </row>
    <row r="907" spans="1:21">
      <c r="B907" s="140" t="s">
        <v>161</v>
      </c>
      <c r="C907" s="140"/>
      <c r="D907" s="140"/>
      <c r="E907" s="140"/>
      <c r="F907" s="140"/>
      <c r="G907" s="140"/>
      <c r="H907" s="140"/>
      <c r="I907" s="141" t="s">
        <v>820</v>
      </c>
      <c r="J907" s="141"/>
      <c r="K907" s="141"/>
      <c r="L907" s="141" t="s">
        <v>157</v>
      </c>
      <c r="M907" s="141"/>
      <c r="N907" s="141"/>
      <c r="O907" s="141"/>
      <c r="P907" s="141"/>
      <c r="R907" s="146" t="s">
        <v>821</v>
      </c>
      <c r="S907" s="146"/>
      <c r="T907" s="146"/>
      <c r="U907" s="142">
        <v>149.32</v>
      </c>
    </row>
    <row r="908" spans="1:21">
      <c r="R908" s="146"/>
      <c r="S908" s="146"/>
      <c r="T908" s="146"/>
    </row>
    <row r="909" spans="1:21">
      <c r="B909" s="140" t="s">
        <v>163</v>
      </c>
      <c r="C909" s="140"/>
      <c r="D909" s="140"/>
      <c r="E909" s="140"/>
      <c r="F909" s="140"/>
      <c r="G909" s="140"/>
      <c r="H909" s="140"/>
      <c r="I909" s="141" t="s">
        <v>822</v>
      </c>
      <c r="J909" s="141"/>
      <c r="K909" s="141"/>
      <c r="L909" s="141" t="s">
        <v>184</v>
      </c>
      <c r="M909" s="141"/>
      <c r="N909" s="141"/>
      <c r="O909" s="141"/>
      <c r="P909" s="141"/>
      <c r="R909" s="146" t="s">
        <v>823</v>
      </c>
      <c r="S909" s="146"/>
      <c r="T909" s="146"/>
      <c r="U909" s="142">
        <v>110.04</v>
      </c>
    </row>
    <row r="910" spans="1:21">
      <c r="R910" s="146"/>
      <c r="S910" s="146"/>
      <c r="T910" s="146"/>
    </row>
    <row r="911" spans="1:21">
      <c r="B911" s="140" t="s">
        <v>163</v>
      </c>
      <c r="C911" s="140"/>
      <c r="D911" s="140"/>
      <c r="E911" s="140"/>
      <c r="F911" s="140"/>
      <c r="G911" s="140"/>
      <c r="H911" s="140"/>
      <c r="I911" s="141" t="s">
        <v>817</v>
      </c>
      <c r="J911" s="141"/>
      <c r="K911" s="141"/>
      <c r="L911" s="141" t="s">
        <v>211</v>
      </c>
      <c r="M911" s="141"/>
      <c r="N911" s="141"/>
      <c r="O911" s="141"/>
      <c r="P911" s="141"/>
      <c r="R911" s="146" t="s">
        <v>824</v>
      </c>
      <c r="S911" s="146"/>
      <c r="T911" s="146"/>
      <c r="U911" s="142">
        <v>168.82</v>
      </c>
    </row>
    <row r="912" spans="1:21">
      <c r="R912" s="146"/>
      <c r="S912" s="146"/>
      <c r="T912" s="146"/>
    </row>
    <row r="913" spans="1:22">
      <c r="B913" s="140" t="s">
        <v>163</v>
      </c>
      <c r="C913" s="140"/>
      <c r="D913" s="140"/>
      <c r="E913" s="140"/>
      <c r="F913" s="140"/>
      <c r="G913" s="140"/>
      <c r="H913" s="140"/>
      <c r="I913" s="141" t="s">
        <v>825</v>
      </c>
      <c r="J913" s="141"/>
      <c r="K913" s="141"/>
      <c r="L913" s="141" t="s">
        <v>184</v>
      </c>
      <c r="M913" s="141"/>
      <c r="N913" s="141"/>
      <c r="O913" s="141"/>
      <c r="P913" s="141"/>
      <c r="R913" s="146" t="s">
        <v>826</v>
      </c>
      <c r="S913" s="146"/>
      <c r="T913" s="146"/>
      <c r="U913" s="142">
        <v>164.06</v>
      </c>
    </row>
    <row r="914" spans="1:22">
      <c r="R914" s="146"/>
      <c r="S914" s="146"/>
      <c r="T914" s="146"/>
    </row>
    <row r="915" spans="1:22">
      <c r="B915" s="140" t="s">
        <v>186</v>
      </c>
      <c r="C915" s="140"/>
      <c r="D915" s="140"/>
      <c r="E915" s="140"/>
      <c r="F915" s="140"/>
      <c r="G915" s="140"/>
      <c r="H915" s="140"/>
      <c r="I915" s="141" t="s">
        <v>827</v>
      </c>
      <c r="J915" s="141"/>
      <c r="K915" s="141"/>
      <c r="L915" s="141" t="s">
        <v>189</v>
      </c>
      <c r="M915" s="141"/>
      <c r="N915" s="141"/>
      <c r="O915" s="141"/>
      <c r="P915" s="141"/>
      <c r="R915" s="146" t="s">
        <v>828</v>
      </c>
      <c r="S915" s="146"/>
      <c r="T915" s="146"/>
      <c r="U915" s="142">
        <v>50</v>
      </c>
    </row>
    <row r="916" spans="1:22">
      <c r="R916" s="146"/>
      <c r="S916" s="146"/>
      <c r="T916" s="146"/>
    </row>
    <row r="917" spans="1:22">
      <c r="B917" s="140" t="s">
        <v>173</v>
      </c>
      <c r="C917" s="140"/>
      <c r="D917" s="140"/>
      <c r="E917" s="140"/>
      <c r="F917" s="140"/>
      <c r="G917" s="140"/>
      <c r="H917" s="140"/>
      <c r="I917" s="141" t="s">
        <v>829</v>
      </c>
      <c r="J917" s="141"/>
      <c r="K917" s="141"/>
      <c r="L917" s="141" t="s">
        <v>248</v>
      </c>
      <c r="M917" s="141"/>
      <c r="N917" s="141"/>
      <c r="O917" s="141"/>
      <c r="P917" s="141"/>
      <c r="R917" s="146" t="s">
        <v>830</v>
      </c>
      <c r="S917" s="146"/>
      <c r="T917" s="146"/>
      <c r="U917" s="142">
        <v>236.8</v>
      </c>
    </row>
    <row r="918" spans="1:22">
      <c r="R918" s="146"/>
      <c r="S918" s="146"/>
      <c r="T918" s="146"/>
    </row>
    <row r="919" spans="1:22">
      <c r="B919" s="140" t="s">
        <v>193</v>
      </c>
      <c r="C919" s="140"/>
      <c r="D919" s="140"/>
      <c r="E919" s="140"/>
      <c r="F919" s="140"/>
      <c r="G919" s="140"/>
      <c r="H919" s="140"/>
      <c r="I919" s="141" t="s">
        <v>180</v>
      </c>
      <c r="J919" s="141"/>
      <c r="K919" s="141"/>
      <c r="L919" s="141" t="s">
        <v>274</v>
      </c>
      <c r="M919" s="141"/>
      <c r="N919" s="141"/>
      <c r="O919" s="141"/>
      <c r="P919" s="141"/>
      <c r="R919" s="146" t="s">
        <v>831</v>
      </c>
      <c r="S919" s="146"/>
      <c r="T919" s="146"/>
      <c r="U919" s="142">
        <v>100</v>
      </c>
    </row>
    <row r="920" spans="1:22">
      <c r="R920" s="146"/>
      <c r="S920" s="146"/>
      <c r="T920" s="146"/>
    </row>
    <row r="921" spans="1:22">
      <c r="B921" s="140" t="s">
        <v>196</v>
      </c>
      <c r="C921" s="140"/>
      <c r="D921" s="140"/>
      <c r="E921" s="140"/>
      <c r="F921" s="140"/>
      <c r="G921" s="140"/>
      <c r="H921" s="140"/>
      <c r="I921" s="141" t="s">
        <v>294</v>
      </c>
      <c r="J921" s="141"/>
      <c r="K921" s="141"/>
      <c r="L921" s="141" t="s">
        <v>274</v>
      </c>
      <c r="M921" s="141"/>
      <c r="N921" s="141"/>
      <c r="O921" s="141"/>
      <c r="P921" s="141"/>
      <c r="R921" s="146" t="s">
        <v>832</v>
      </c>
      <c r="S921" s="146"/>
      <c r="T921" s="146"/>
      <c r="U921" s="142">
        <v>170</v>
      </c>
    </row>
    <row r="922" spans="1:22">
      <c r="R922" s="146"/>
      <c r="S922" s="146"/>
      <c r="T922" s="146"/>
    </row>
    <row r="923" spans="1:22">
      <c r="B923" s="140" t="s">
        <v>280</v>
      </c>
      <c r="C923" s="140"/>
      <c r="D923" s="140"/>
      <c r="E923" s="140"/>
      <c r="F923" s="140"/>
      <c r="G923" s="140"/>
      <c r="H923" s="140"/>
      <c r="I923" s="141" t="s">
        <v>833</v>
      </c>
      <c r="J923" s="141"/>
      <c r="K923" s="141"/>
      <c r="L923" s="141" t="s">
        <v>220</v>
      </c>
      <c r="M923" s="141"/>
      <c r="N923" s="141"/>
      <c r="O923" s="141"/>
      <c r="P923" s="141"/>
      <c r="R923" s="141" t="s">
        <v>834</v>
      </c>
      <c r="S923" s="141"/>
      <c r="T923" s="141"/>
      <c r="U923" s="142">
        <v>576</v>
      </c>
    </row>
    <row r="924" spans="1:22" ht="6" customHeight="1"/>
    <row r="925" spans="1:22">
      <c r="D925" s="143" t="s">
        <v>2</v>
      </c>
      <c r="F925" s="143" t="s">
        <v>2</v>
      </c>
      <c r="H925" s="143" t="s">
        <v>2</v>
      </c>
      <c r="O925" s="144" t="s">
        <v>816</v>
      </c>
      <c r="P925" s="144"/>
      <c r="Q925" s="144"/>
      <c r="R925" s="144"/>
      <c r="S925" s="144"/>
      <c r="U925" s="145">
        <v>1252.2</v>
      </c>
    </row>
    <row r="926" spans="1:22" ht="54.75" customHeight="1"/>
    <row r="927" spans="1:22" ht="11.25" customHeight="1"/>
    <row r="928" spans="1:22" ht="13.5" customHeight="1">
      <c r="A928" s="146" t="s">
        <v>202</v>
      </c>
      <c r="B928" s="146"/>
      <c r="C928" s="146"/>
      <c r="D928" s="146"/>
      <c r="E928" s="146"/>
      <c r="F928" s="146"/>
      <c r="G928" s="146"/>
      <c r="H928" s="146"/>
      <c r="I928" s="146"/>
      <c r="J928" s="146"/>
      <c r="K928" s="146"/>
      <c r="L928" s="146"/>
      <c r="M928" s="146"/>
      <c r="P928" s="147" t="s">
        <v>835</v>
      </c>
      <c r="Q928" s="147"/>
      <c r="R928" s="147"/>
      <c r="S928" s="147"/>
      <c r="T928" s="147"/>
      <c r="U928" s="147"/>
      <c r="V928" s="147"/>
    </row>
    <row r="929" spans="1:21" ht="20.25" customHeight="1">
      <c r="A929" s="148" t="s">
        <v>204</v>
      </c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</row>
    <row r="930" spans="1:21" ht="7.5" customHeight="1"/>
    <row r="931" spans="1:21">
      <c r="A931" s="139" t="s">
        <v>836</v>
      </c>
      <c r="B931" s="139"/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</row>
    <row r="932" spans="1:21" ht="6" customHeight="1"/>
    <row r="933" spans="1:21">
      <c r="B933" s="140" t="s">
        <v>650</v>
      </c>
      <c r="C933" s="140"/>
      <c r="D933" s="140"/>
      <c r="E933" s="140"/>
      <c r="F933" s="140"/>
      <c r="G933" s="140"/>
      <c r="H933" s="140"/>
      <c r="I933" s="141" t="s">
        <v>651</v>
      </c>
      <c r="J933" s="141"/>
      <c r="K933" s="141"/>
      <c r="L933" s="141" t="s">
        <v>291</v>
      </c>
      <c r="M933" s="141"/>
      <c r="N933" s="141"/>
      <c r="O933" s="141"/>
      <c r="P933" s="141"/>
      <c r="R933" s="146" t="s">
        <v>837</v>
      </c>
      <c r="S933" s="146"/>
      <c r="T933" s="146"/>
      <c r="U933" s="142">
        <v>109.3</v>
      </c>
    </row>
    <row r="934" spans="1:21">
      <c r="R934" s="146"/>
      <c r="S934" s="146"/>
      <c r="T934" s="146"/>
    </row>
    <row r="935" spans="1:21">
      <c r="B935" s="140" t="s">
        <v>283</v>
      </c>
      <c r="C935" s="140"/>
      <c r="D935" s="140"/>
      <c r="E935" s="140"/>
      <c r="F935" s="140"/>
      <c r="G935" s="140"/>
      <c r="H935" s="140"/>
      <c r="I935" s="141" t="s">
        <v>838</v>
      </c>
      <c r="J935" s="141"/>
      <c r="K935" s="141"/>
      <c r="L935" s="141" t="s">
        <v>839</v>
      </c>
      <c r="M935" s="141"/>
      <c r="N935" s="141"/>
      <c r="O935" s="141"/>
      <c r="P935" s="141"/>
      <c r="R935" s="141" t="s">
        <v>840</v>
      </c>
      <c r="S935" s="141"/>
      <c r="T935" s="141"/>
      <c r="U935" s="142">
        <v>114.78</v>
      </c>
    </row>
    <row r="936" spans="1:21">
      <c r="B936" s="140" t="s">
        <v>155</v>
      </c>
      <c r="C936" s="140"/>
      <c r="D936" s="140"/>
      <c r="E936" s="140"/>
      <c r="F936" s="140"/>
      <c r="G936" s="140"/>
      <c r="H936" s="140"/>
      <c r="I936" s="141" t="s">
        <v>720</v>
      </c>
      <c r="J936" s="141"/>
      <c r="K936" s="141"/>
      <c r="L936" s="141" t="s">
        <v>839</v>
      </c>
      <c r="M936" s="141"/>
      <c r="N936" s="141"/>
      <c r="O936" s="141"/>
      <c r="P936" s="141"/>
      <c r="R936" s="146" t="s">
        <v>841</v>
      </c>
      <c r="S936" s="146"/>
      <c r="T936" s="146"/>
      <c r="U936" s="142">
        <v>837.89</v>
      </c>
    </row>
    <row r="937" spans="1:21">
      <c r="R937" s="146"/>
      <c r="S937" s="146"/>
      <c r="T937" s="146"/>
    </row>
    <row r="938" spans="1:21">
      <c r="B938" s="140" t="s">
        <v>404</v>
      </c>
      <c r="C938" s="140"/>
      <c r="D938" s="140"/>
      <c r="E938" s="140"/>
      <c r="F938" s="140"/>
      <c r="G938" s="140"/>
      <c r="H938" s="140"/>
      <c r="I938" s="141" t="s">
        <v>842</v>
      </c>
      <c r="J938" s="141"/>
      <c r="K938" s="141"/>
      <c r="L938" s="141" t="s">
        <v>839</v>
      </c>
      <c r="M938" s="141"/>
      <c r="N938" s="141"/>
      <c r="O938" s="141"/>
      <c r="P938" s="141"/>
      <c r="R938" s="141" t="s">
        <v>843</v>
      </c>
      <c r="S938" s="141"/>
      <c r="T938" s="141"/>
      <c r="U938" s="142">
        <v>20</v>
      </c>
    </row>
    <row r="939" spans="1:21">
      <c r="B939" s="140" t="s">
        <v>209</v>
      </c>
      <c r="C939" s="140"/>
      <c r="D939" s="140"/>
      <c r="E939" s="140"/>
      <c r="F939" s="140"/>
      <c r="G939" s="140"/>
      <c r="H939" s="140"/>
      <c r="I939" s="141" t="s">
        <v>844</v>
      </c>
      <c r="J939" s="141"/>
      <c r="K939" s="141"/>
      <c r="L939" s="141" t="s">
        <v>839</v>
      </c>
      <c r="M939" s="141"/>
      <c r="N939" s="141"/>
      <c r="O939" s="141"/>
      <c r="P939" s="141"/>
      <c r="R939" s="141" t="s">
        <v>845</v>
      </c>
      <c r="S939" s="141"/>
      <c r="T939" s="141"/>
      <c r="U939" s="142">
        <v>14.76</v>
      </c>
    </row>
    <row r="940" spans="1:21">
      <c r="B940" s="140" t="s">
        <v>209</v>
      </c>
      <c r="C940" s="140"/>
      <c r="D940" s="140"/>
      <c r="E940" s="140"/>
      <c r="F940" s="140"/>
      <c r="G940" s="140"/>
      <c r="H940" s="140"/>
      <c r="I940" s="141" t="s">
        <v>844</v>
      </c>
      <c r="J940" s="141"/>
      <c r="K940" s="141"/>
      <c r="L940" s="141" t="s">
        <v>839</v>
      </c>
      <c r="M940" s="141"/>
      <c r="N940" s="141"/>
      <c r="O940" s="141"/>
      <c r="P940" s="141"/>
      <c r="R940" s="141" t="s">
        <v>845</v>
      </c>
      <c r="S940" s="141"/>
      <c r="T940" s="141"/>
      <c r="U940" s="142">
        <v>19.96</v>
      </c>
    </row>
    <row r="941" spans="1:21">
      <c r="B941" s="140" t="s">
        <v>163</v>
      </c>
      <c r="C941" s="140"/>
      <c r="D941" s="140"/>
      <c r="E941" s="140"/>
      <c r="F941" s="140"/>
      <c r="G941" s="140"/>
      <c r="H941" s="140"/>
      <c r="I941" s="141" t="s">
        <v>846</v>
      </c>
      <c r="J941" s="141"/>
      <c r="K941" s="141"/>
      <c r="L941" s="141" t="s">
        <v>839</v>
      </c>
      <c r="M941" s="141"/>
      <c r="N941" s="141"/>
      <c r="O941" s="141"/>
      <c r="P941" s="141"/>
      <c r="R941" s="141" t="s">
        <v>845</v>
      </c>
      <c r="S941" s="141"/>
      <c r="T941" s="141"/>
      <c r="U941" s="142">
        <v>122</v>
      </c>
    </row>
    <row r="942" spans="1:21">
      <c r="B942" s="140" t="s">
        <v>167</v>
      </c>
      <c r="C942" s="140"/>
      <c r="D942" s="140"/>
      <c r="E942" s="140"/>
      <c r="F942" s="140"/>
      <c r="G942" s="140"/>
      <c r="H942" s="140"/>
      <c r="I942" s="141" t="s">
        <v>842</v>
      </c>
      <c r="J942" s="141"/>
      <c r="K942" s="141"/>
      <c r="L942" s="141" t="s">
        <v>839</v>
      </c>
      <c r="M942" s="141"/>
      <c r="N942" s="141"/>
      <c r="O942" s="141"/>
      <c r="P942" s="141"/>
      <c r="R942" s="141" t="s">
        <v>845</v>
      </c>
      <c r="S942" s="141"/>
      <c r="T942" s="141"/>
      <c r="U942" s="142">
        <v>43</v>
      </c>
    </row>
    <row r="943" spans="1:21">
      <c r="B943" s="140" t="s">
        <v>167</v>
      </c>
      <c r="C943" s="140"/>
      <c r="D943" s="140"/>
      <c r="E943" s="140"/>
      <c r="F943" s="140"/>
      <c r="G943" s="140"/>
      <c r="H943" s="140"/>
      <c r="I943" s="141" t="s">
        <v>847</v>
      </c>
      <c r="J943" s="141"/>
      <c r="K943" s="141"/>
      <c r="L943" s="141" t="s">
        <v>184</v>
      </c>
      <c r="M943" s="141"/>
      <c r="N943" s="141"/>
      <c r="O943" s="141"/>
      <c r="P943" s="141"/>
      <c r="R943" s="141" t="s">
        <v>848</v>
      </c>
      <c r="S943" s="141"/>
      <c r="T943" s="141"/>
      <c r="U943" s="142">
        <v>56.5</v>
      </c>
    </row>
    <row r="944" spans="1:21">
      <c r="B944" s="140" t="s">
        <v>186</v>
      </c>
      <c r="C944" s="140"/>
      <c r="D944" s="140"/>
      <c r="E944" s="140"/>
      <c r="F944" s="140"/>
      <c r="G944" s="140"/>
      <c r="H944" s="140"/>
      <c r="I944" s="141" t="s">
        <v>720</v>
      </c>
      <c r="J944" s="141"/>
      <c r="K944" s="141"/>
      <c r="L944" s="141" t="s">
        <v>291</v>
      </c>
      <c r="M944" s="141"/>
      <c r="N944" s="141"/>
      <c r="O944" s="141"/>
      <c r="P944" s="141"/>
      <c r="R944" s="141" t="s">
        <v>849</v>
      </c>
      <c r="S944" s="141"/>
      <c r="T944" s="141"/>
      <c r="U944" s="142">
        <v>20.7</v>
      </c>
    </row>
    <row r="945" spans="2:21">
      <c r="B945" s="140" t="s">
        <v>169</v>
      </c>
      <c r="C945" s="140"/>
      <c r="D945" s="140"/>
      <c r="E945" s="140"/>
      <c r="F945" s="140"/>
      <c r="G945" s="140"/>
      <c r="H945" s="140"/>
      <c r="I945" s="141" t="s">
        <v>850</v>
      </c>
      <c r="J945" s="141"/>
      <c r="K945" s="141"/>
      <c r="L945" s="141" t="s">
        <v>839</v>
      </c>
      <c r="M945" s="141"/>
      <c r="N945" s="141"/>
      <c r="O945" s="141"/>
      <c r="P945" s="141"/>
      <c r="R945" s="146" t="s">
        <v>851</v>
      </c>
      <c r="S945" s="146"/>
      <c r="T945" s="146"/>
      <c r="U945" s="142">
        <v>119</v>
      </c>
    </row>
    <row r="946" spans="2:21">
      <c r="R946" s="146"/>
      <c r="S946" s="146"/>
      <c r="T946" s="146"/>
    </row>
    <row r="947" spans="2:21">
      <c r="B947" s="140" t="s">
        <v>169</v>
      </c>
      <c r="C947" s="140"/>
      <c r="D947" s="140"/>
      <c r="E947" s="140"/>
      <c r="F947" s="140"/>
      <c r="G947" s="140"/>
      <c r="H947" s="140"/>
      <c r="I947" s="141" t="s">
        <v>850</v>
      </c>
      <c r="J947" s="141"/>
      <c r="K947" s="141"/>
      <c r="L947" s="141" t="s">
        <v>220</v>
      </c>
      <c r="M947" s="141"/>
      <c r="N947" s="141"/>
      <c r="O947" s="141"/>
      <c r="P947" s="141"/>
      <c r="R947" s="141" t="s">
        <v>852</v>
      </c>
      <c r="S947" s="141"/>
      <c r="T947" s="141"/>
      <c r="U947" s="142">
        <v>35</v>
      </c>
    </row>
    <row r="948" spans="2:21">
      <c r="B948" s="140" t="s">
        <v>169</v>
      </c>
      <c r="C948" s="140"/>
      <c r="D948" s="140"/>
      <c r="E948" s="140"/>
      <c r="F948" s="140"/>
      <c r="G948" s="140"/>
      <c r="H948" s="140"/>
      <c r="I948" s="141" t="s">
        <v>850</v>
      </c>
      <c r="J948" s="141"/>
      <c r="K948" s="141"/>
      <c r="L948" s="141" t="s">
        <v>839</v>
      </c>
      <c r="M948" s="141"/>
      <c r="N948" s="141"/>
      <c r="O948" s="141"/>
      <c r="P948" s="141"/>
      <c r="R948" s="146" t="s">
        <v>853</v>
      </c>
      <c r="S948" s="146"/>
      <c r="T948" s="146"/>
      <c r="U948" s="142">
        <v>99.5</v>
      </c>
    </row>
    <row r="949" spans="2:21">
      <c r="R949" s="146"/>
      <c r="S949" s="146"/>
      <c r="T949" s="146"/>
    </row>
    <row r="950" spans="2:21">
      <c r="B950" s="140" t="s">
        <v>169</v>
      </c>
      <c r="C950" s="140"/>
      <c r="D950" s="140"/>
      <c r="E950" s="140"/>
      <c r="F950" s="140"/>
      <c r="G950" s="140"/>
      <c r="H950" s="140"/>
      <c r="I950" s="141" t="s">
        <v>850</v>
      </c>
      <c r="J950" s="141"/>
      <c r="K950" s="141"/>
      <c r="L950" s="141" t="s">
        <v>220</v>
      </c>
      <c r="M950" s="141"/>
      <c r="N950" s="141"/>
      <c r="O950" s="141"/>
      <c r="P950" s="141"/>
      <c r="R950" s="141" t="s">
        <v>854</v>
      </c>
      <c r="S950" s="141"/>
      <c r="T950" s="141"/>
      <c r="U950" s="142">
        <v>35</v>
      </c>
    </row>
    <row r="951" spans="2:21">
      <c r="B951" s="140" t="s">
        <v>173</v>
      </c>
      <c r="C951" s="140"/>
      <c r="D951" s="140"/>
      <c r="E951" s="140"/>
      <c r="F951" s="140"/>
      <c r="G951" s="140"/>
      <c r="H951" s="140"/>
      <c r="I951" s="141" t="s">
        <v>850</v>
      </c>
      <c r="J951" s="141"/>
      <c r="K951" s="141"/>
      <c r="L951" s="141" t="s">
        <v>839</v>
      </c>
      <c r="M951" s="141"/>
      <c r="N951" s="141"/>
      <c r="O951" s="141"/>
      <c r="P951" s="141"/>
      <c r="R951" s="146" t="s">
        <v>851</v>
      </c>
      <c r="S951" s="146"/>
      <c r="T951" s="146"/>
      <c r="U951" s="142">
        <v>119</v>
      </c>
    </row>
    <row r="952" spans="2:21">
      <c r="R952" s="146"/>
      <c r="S952" s="146"/>
      <c r="T952" s="146"/>
    </row>
    <row r="953" spans="2:21">
      <c r="B953" s="140" t="s">
        <v>173</v>
      </c>
      <c r="C953" s="140"/>
      <c r="D953" s="140"/>
      <c r="E953" s="140"/>
      <c r="F953" s="140"/>
      <c r="G953" s="140"/>
      <c r="H953" s="140"/>
      <c r="I953" s="141" t="s">
        <v>850</v>
      </c>
      <c r="J953" s="141"/>
      <c r="K953" s="141"/>
      <c r="L953" s="141" t="s">
        <v>839</v>
      </c>
      <c r="M953" s="141"/>
      <c r="N953" s="141"/>
      <c r="O953" s="141"/>
      <c r="P953" s="141"/>
      <c r="R953" s="141" t="s">
        <v>852</v>
      </c>
      <c r="S953" s="141"/>
      <c r="T953" s="141"/>
      <c r="U953" s="142">
        <v>35</v>
      </c>
    </row>
    <row r="954" spans="2:21">
      <c r="B954" s="140" t="s">
        <v>191</v>
      </c>
      <c r="C954" s="140"/>
      <c r="D954" s="140"/>
      <c r="E954" s="140"/>
      <c r="F954" s="140"/>
      <c r="G954" s="140"/>
      <c r="H954" s="140"/>
      <c r="I954" s="141" t="s">
        <v>850</v>
      </c>
      <c r="J954" s="141"/>
      <c r="K954" s="141"/>
      <c r="L954" s="141" t="s">
        <v>839</v>
      </c>
      <c r="M954" s="141"/>
      <c r="N954" s="141"/>
      <c r="O954" s="141"/>
      <c r="P954" s="141"/>
      <c r="R954" s="146" t="s">
        <v>855</v>
      </c>
      <c r="S954" s="146"/>
      <c r="T954" s="146"/>
      <c r="U954" s="142">
        <v>149.5</v>
      </c>
    </row>
    <row r="955" spans="2:21">
      <c r="R955" s="146"/>
      <c r="S955" s="146"/>
      <c r="T955" s="146"/>
    </row>
    <row r="956" spans="2:21">
      <c r="B956" s="140" t="s">
        <v>191</v>
      </c>
      <c r="C956" s="140"/>
      <c r="D956" s="140"/>
      <c r="E956" s="140"/>
      <c r="F956" s="140"/>
      <c r="G956" s="140"/>
      <c r="H956" s="140"/>
      <c r="I956" s="141" t="s">
        <v>850</v>
      </c>
      <c r="J956" s="141"/>
      <c r="K956" s="141"/>
      <c r="L956" s="141" t="s">
        <v>220</v>
      </c>
      <c r="M956" s="141"/>
      <c r="N956" s="141"/>
      <c r="O956" s="141"/>
      <c r="P956" s="141"/>
      <c r="R956" s="141" t="s">
        <v>856</v>
      </c>
      <c r="S956" s="141"/>
      <c r="T956" s="141"/>
      <c r="U956" s="142">
        <v>35</v>
      </c>
    </row>
    <row r="957" spans="2:21">
      <c r="B957" s="140" t="s">
        <v>230</v>
      </c>
      <c r="C957" s="140"/>
      <c r="D957" s="140"/>
      <c r="E957" s="140"/>
      <c r="F957" s="140"/>
      <c r="G957" s="140"/>
      <c r="H957" s="140"/>
      <c r="I957" s="141" t="s">
        <v>850</v>
      </c>
      <c r="J957" s="141"/>
      <c r="K957" s="141"/>
      <c r="L957" s="141" t="s">
        <v>839</v>
      </c>
      <c r="M957" s="141"/>
      <c r="N957" s="141"/>
      <c r="O957" s="141"/>
      <c r="P957" s="141"/>
      <c r="R957" s="146" t="s">
        <v>857</v>
      </c>
      <c r="S957" s="146"/>
      <c r="T957" s="146"/>
      <c r="U957" s="142">
        <v>109.5</v>
      </c>
    </row>
    <row r="958" spans="2:21">
      <c r="R958" s="146"/>
      <c r="S958" s="146"/>
      <c r="T958" s="146"/>
    </row>
    <row r="959" spans="2:21">
      <c r="B959" s="140" t="s">
        <v>230</v>
      </c>
      <c r="C959" s="140"/>
      <c r="D959" s="140"/>
      <c r="E959" s="140"/>
      <c r="F959" s="140"/>
      <c r="G959" s="140"/>
      <c r="H959" s="140"/>
      <c r="I959" s="141" t="s">
        <v>850</v>
      </c>
      <c r="J959" s="141"/>
      <c r="K959" s="141"/>
      <c r="L959" s="141" t="s">
        <v>220</v>
      </c>
      <c r="M959" s="141"/>
      <c r="N959" s="141"/>
      <c r="O959" s="141"/>
      <c r="P959" s="141"/>
      <c r="R959" s="141" t="s">
        <v>858</v>
      </c>
      <c r="S959" s="141"/>
      <c r="T959" s="141"/>
      <c r="U959" s="142">
        <v>35</v>
      </c>
    </row>
    <row r="960" spans="2:21">
      <c r="B960" s="140" t="s">
        <v>230</v>
      </c>
      <c r="C960" s="140"/>
      <c r="D960" s="140"/>
      <c r="E960" s="140"/>
      <c r="F960" s="140"/>
      <c r="G960" s="140"/>
      <c r="H960" s="140"/>
      <c r="I960" s="141" t="s">
        <v>859</v>
      </c>
      <c r="J960" s="141"/>
      <c r="K960" s="141"/>
      <c r="L960" s="141" t="s">
        <v>860</v>
      </c>
      <c r="M960" s="141"/>
      <c r="N960" s="141"/>
      <c r="O960" s="141"/>
      <c r="P960" s="141"/>
      <c r="R960" s="141" t="s">
        <v>861</v>
      </c>
      <c r="S960" s="141"/>
      <c r="T960" s="141"/>
      <c r="U960" s="142">
        <v>36.659999999999997</v>
      </c>
    </row>
    <row r="961" spans="2:21">
      <c r="B961" s="140" t="s">
        <v>230</v>
      </c>
      <c r="C961" s="140"/>
      <c r="D961" s="140"/>
      <c r="E961" s="140"/>
      <c r="F961" s="140"/>
      <c r="G961" s="140"/>
      <c r="H961" s="140"/>
      <c r="I961" s="141" t="s">
        <v>862</v>
      </c>
      <c r="J961" s="141"/>
      <c r="K961" s="141"/>
      <c r="L961" s="141" t="s">
        <v>291</v>
      </c>
      <c r="M961" s="141"/>
      <c r="N961" s="141"/>
      <c r="O961" s="141"/>
      <c r="P961" s="141"/>
      <c r="R961" s="146" t="s">
        <v>863</v>
      </c>
      <c r="S961" s="146"/>
      <c r="T961" s="146"/>
      <c r="U961" s="142">
        <v>40.74</v>
      </c>
    </row>
    <row r="962" spans="2:21">
      <c r="R962" s="146"/>
      <c r="S962" s="146"/>
      <c r="T962" s="146"/>
    </row>
    <row r="963" spans="2:21">
      <c r="B963" s="140" t="s">
        <v>230</v>
      </c>
      <c r="C963" s="140"/>
      <c r="D963" s="140"/>
      <c r="E963" s="140"/>
      <c r="F963" s="140"/>
      <c r="G963" s="140"/>
      <c r="H963" s="140"/>
      <c r="I963" s="141" t="s">
        <v>722</v>
      </c>
      <c r="J963" s="141"/>
      <c r="K963" s="141"/>
      <c r="L963" s="141" t="s">
        <v>839</v>
      </c>
      <c r="M963" s="141"/>
      <c r="N963" s="141"/>
      <c r="O963" s="141"/>
      <c r="P963" s="141"/>
      <c r="R963" s="141" t="s">
        <v>864</v>
      </c>
      <c r="S963" s="141"/>
      <c r="T963" s="141"/>
      <c r="U963" s="142">
        <v>13.43</v>
      </c>
    </row>
    <row r="964" spans="2:21">
      <c r="B964" s="140" t="s">
        <v>233</v>
      </c>
      <c r="C964" s="140"/>
      <c r="D964" s="140"/>
      <c r="E964" s="140"/>
      <c r="F964" s="140"/>
      <c r="G964" s="140"/>
      <c r="H964" s="140"/>
      <c r="I964" s="141" t="s">
        <v>850</v>
      </c>
      <c r="J964" s="141"/>
      <c r="K964" s="141"/>
      <c r="L964" s="141" t="s">
        <v>839</v>
      </c>
      <c r="M964" s="141"/>
      <c r="N964" s="141"/>
      <c r="O964" s="141"/>
      <c r="P964" s="141"/>
      <c r="R964" s="146" t="s">
        <v>865</v>
      </c>
      <c r="S964" s="146"/>
      <c r="T964" s="146"/>
      <c r="U964" s="142">
        <v>99</v>
      </c>
    </row>
    <row r="965" spans="2:21">
      <c r="R965" s="146"/>
      <c r="S965" s="146"/>
      <c r="T965" s="146"/>
    </row>
    <row r="966" spans="2:21">
      <c r="B966" s="140" t="s">
        <v>233</v>
      </c>
      <c r="C966" s="140"/>
      <c r="D966" s="140"/>
      <c r="E966" s="140"/>
      <c r="F966" s="140"/>
      <c r="G966" s="140"/>
      <c r="H966" s="140"/>
      <c r="I966" s="141" t="s">
        <v>850</v>
      </c>
      <c r="J966" s="141"/>
      <c r="K966" s="141"/>
      <c r="L966" s="141" t="s">
        <v>220</v>
      </c>
      <c r="M966" s="141"/>
      <c r="N966" s="141"/>
      <c r="O966" s="141"/>
      <c r="P966" s="141"/>
      <c r="R966" s="141" t="s">
        <v>866</v>
      </c>
      <c r="S966" s="141"/>
      <c r="T966" s="141"/>
      <c r="U966" s="142">
        <v>35</v>
      </c>
    </row>
    <row r="967" spans="2:21">
      <c r="B967" s="140" t="s">
        <v>178</v>
      </c>
      <c r="C967" s="140"/>
      <c r="D967" s="140"/>
      <c r="E967" s="140"/>
      <c r="F967" s="140"/>
      <c r="G967" s="140"/>
      <c r="H967" s="140"/>
      <c r="I967" s="141" t="s">
        <v>850</v>
      </c>
      <c r="J967" s="141"/>
      <c r="K967" s="141"/>
      <c r="L967" s="141" t="s">
        <v>839</v>
      </c>
      <c r="M967" s="141"/>
      <c r="N967" s="141"/>
      <c r="O967" s="141"/>
      <c r="P967" s="141"/>
      <c r="R967" s="146" t="s">
        <v>851</v>
      </c>
      <c r="S967" s="146"/>
      <c r="T967" s="146"/>
      <c r="U967" s="142">
        <v>119</v>
      </c>
    </row>
    <row r="968" spans="2:21">
      <c r="R968" s="146"/>
      <c r="S968" s="146"/>
      <c r="T968" s="146"/>
    </row>
    <row r="969" spans="2:21">
      <c r="B969" s="140" t="s">
        <v>178</v>
      </c>
      <c r="C969" s="140"/>
      <c r="D969" s="140"/>
      <c r="E969" s="140"/>
      <c r="F969" s="140"/>
      <c r="G969" s="140"/>
      <c r="H969" s="140"/>
      <c r="I969" s="141" t="s">
        <v>850</v>
      </c>
      <c r="J969" s="141"/>
      <c r="K969" s="141"/>
      <c r="L969" s="141" t="s">
        <v>220</v>
      </c>
      <c r="M969" s="141"/>
      <c r="N969" s="141"/>
      <c r="O969" s="141"/>
      <c r="P969" s="141"/>
      <c r="R969" s="141" t="s">
        <v>852</v>
      </c>
      <c r="S969" s="141"/>
      <c r="T969" s="141"/>
      <c r="U969" s="142">
        <v>35</v>
      </c>
    </row>
    <row r="970" spans="2:21">
      <c r="B970" s="140" t="s">
        <v>178</v>
      </c>
      <c r="C970" s="140"/>
      <c r="D970" s="140"/>
      <c r="E970" s="140"/>
      <c r="F970" s="140"/>
      <c r="G970" s="140"/>
      <c r="H970" s="140"/>
      <c r="I970" s="141" t="s">
        <v>867</v>
      </c>
      <c r="J970" s="141"/>
      <c r="K970" s="141"/>
      <c r="L970" s="141" t="s">
        <v>868</v>
      </c>
      <c r="M970" s="141"/>
      <c r="N970" s="141"/>
      <c r="O970" s="141"/>
      <c r="P970" s="141"/>
      <c r="R970" s="146" t="s">
        <v>869</v>
      </c>
      <c r="S970" s="146"/>
      <c r="T970" s="146"/>
      <c r="U970" s="142">
        <v>240.86</v>
      </c>
    </row>
    <row r="971" spans="2:21">
      <c r="R971" s="146"/>
      <c r="S971" s="146"/>
      <c r="T971" s="146"/>
    </row>
    <row r="972" spans="2:21">
      <c r="B972" s="140" t="s">
        <v>178</v>
      </c>
      <c r="C972" s="140"/>
      <c r="D972" s="140"/>
      <c r="E972" s="140"/>
      <c r="F972" s="140"/>
      <c r="G972" s="140"/>
      <c r="H972" s="140"/>
      <c r="I972" s="141" t="s">
        <v>867</v>
      </c>
      <c r="J972" s="141"/>
      <c r="K972" s="141"/>
      <c r="L972" s="141" t="s">
        <v>220</v>
      </c>
      <c r="M972" s="141"/>
      <c r="N972" s="141"/>
      <c r="O972" s="141"/>
      <c r="P972" s="141"/>
      <c r="R972" s="141" t="s">
        <v>870</v>
      </c>
      <c r="S972" s="141"/>
      <c r="T972" s="141"/>
      <c r="U972" s="142">
        <v>4.5</v>
      </c>
    </row>
    <row r="973" spans="2:21">
      <c r="B973" s="140" t="s">
        <v>193</v>
      </c>
      <c r="C973" s="140"/>
      <c r="D973" s="140"/>
      <c r="E973" s="140"/>
      <c r="F973" s="140"/>
      <c r="G973" s="140"/>
      <c r="H973" s="140"/>
      <c r="I973" s="141" t="s">
        <v>850</v>
      </c>
      <c r="J973" s="141"/>
      <c r="K973" s="141"/>
      <c r="L973" s="141" t="s">
        <v>839</v>
      </c>
      <c r="M973" s="141"/>
      <c r="N973" s="141"/>
      <c r="O973" s="141"/>
      <c r="P973" s="141"/>
      <c r="R973" s="146" t="s">
        <v>871</v>
      </c>
      <c r="S973" s="146"/>
      <c r="T973" s="146"/>
      <c r="U973" s="142">
        <v>99</v>
      </c>
    </row>
    <row r="974" spans="2:21">
      <c r="R974" s="146"/>
      <c r="S974" s="146"/>
      <c r="T974" s="146"/>
    </row>
    <row r="975" spans="2:21">
      <c r="B975" s="140" t="s">
        <v>193</v>
      </c>
      <c r="C975" s="140"/>
      <c r="D975" s="140"/>
      <c r="E975" s="140"/>
      <c r="F975" s="140"/>
      <c r="G975" s="140"/>
      <c r="H975" s="140"/>
      <c r="I975" s="141" t="s">
        <v>850</v>
      </c>
      <c r="J975" s="141"/>
      <c r="K975" s="141"/>
      <c r="L975" s="141" t="s">
        <v>220</v>
      </c>
      <c r="M975" s="141"/>
      <c r="N975" s="141"/>
      <c r="O975" s="141"/>
      <c r="P975" s="141"/>
      <c r="R975" s="141" t="s">
        <v>872</v>
      </c>
      <c r="S975" s="141"/>
      <c r="T975" s="141"/>
      <c r="U975" s="142">
        <v>35</v>
      </c>
    </row>
    <row r="976" spans="2:21">
      <c r="B976" s="140" t="s">
        <v>199</v>
      </c>
      <c r="C976" s="140"/>
      <c r="D976" s="140"/>
      <c r="E976" s="140"/>
      <c r="F976" s="140"/>
      <c r="G976" s="140"/>
      <c r="H976" s="140"/>
      <c r="I976" s="141" t="s">
        <v>873</v>
      </c>
      <c r="J976" s="141"/>
      <c r="K976" s="141"/>
      <c r="L976" s="141" t="s">
        <v>184</v>
      </c>
      <c r="M976" s="141"/>
      <c r="N976" s="141"/>
      <c r="O976" s="141"/>
      <c r="P976" s="141"/>
      <c r="R976" s="141" t="s">
        <v>848</v>
      </c>
      <c r="S976" s="141"/>
      <c r="T976" s="141"/>
      <c r="U976" s="142">
        <v>9.99</v>
      </c>
    </row>
    <row r="977" spans="1:22" ht="6" customHeight="1"/>
    <row r="978" spans="1:22">
      <c r="D978" s="143" t="s">
        <v>2</v>
      </c>
      <c r="F978" s="143" t="s">
        <v>2</v>
      </c>
      <c r="H978" s="143" t="s">
        <v>2</v>
      </c>
      <c r="O978" s="144" t="s">
        <v>836</v>
      </c>
      <c r="P978" s="144"/>
      <c r="Q978" s="144"/>
      <c r="R978" s="144"/>
      <c r="S978" s="144"/>
      <c r="U978" s="145">
        <v>2898.57</v>
      </c>
    </row>
    <row r="979" spans="1:22" ht="135.75" customHeight="1"/>
    <row r="980" spans="1:22" ht="11.25" customHeight="1"/>
    <row r="981" spans="1:22" ht="13.5" customHeight="1">
      <c r="A981" s="146" t="s">
        <v>202</v>
      </c>
      <c r="B981" s="146"/>
      <c r="C981" s="146"/>
      <c r="D981" s="146"/>
      <c r="E981" s="146"/>
      <c r="F981" s="146"/>
      <c r="G981" s="146"/>
      <c r="H981" s="146"/>
      <c r="I981" s="146"/>
      <c r="J981" s="146"/>
      <c r="K981" s="146"/>
      <c r="L981" s="146"/>
      <c r="M981" s="146"/>
      <c r="P981" s="147" t="s">
        <v>874</v>
      </c>
      <c r="Q981" s="147"/>
      <c r="R981" s="147"/>
      <c r="S981" s="147"/>
      <c r="T981" s="147"/>
      <c r="U981" s="147"/>
      <c r="V981" s="147"/>
    </row>
    <row r="982" spans="1:22" ht="20.25" customHeight="1">
      <c r="A982" s="148" t="s">
        <v>204</v>
      </c>
      <c r="B982" s="148"/>
      <c r="C982" s="148"/>
      <c r="D982" s="148"/>
      <c r="E982" s="148"/>
      <c r="F982" s="148"/>
      <c r="G982" s="148"/>
      <c r="H982" s="148"/>
      <c r="I982" s="148"/>
      <c r="J982" s="148"/>
      <c r="K982" s="148"/>
      <c r="L982" s="148"/>
      <c r="M982" s="148"/>
      <c r="N982" s="148"/>
      <c r="O982" s="148"/>
      <c r="P982" s="148"/>
      <c r="Q982" s="148"/>
      <c r="R982" s="148"/>
      <c r="S982" s="148"/>
      <c r="T982" s="148"/>
      <c r="U982" s="148"/>
    </row>
    <row r="983" spans="1:22" ht="7.5" customHeight="1"/>
    <row r="984" spans="1:22">
      <c r="A984" s="139" t="s">
        <v>875</v>
      </c>
      <c r="B984" s="139"/>
      <c r="C984" s="139"/>
      <c r="D984" s="139"/>
      <c r="E984" s="139"/>
      <c r="F984" s="139"/>
      <c r="G984" s="139"/>
      <c r="H984" s="139"/>
      <c r="I984" s="139"/>
      <c r="J984" s="139"/>
      <c r="K984" s="139"/>
      <c r="L984" s="139"/>
    </row>
    <row r="985" spans="1:22" ht="6" customHeight="1"/>
    <row r="986" spans="1:22">
      <c r="B986" s="140" t="s">
        <v>283</v>
      </c>
      <c r="C986" s="140"/>
      <c r="D986" s="140"/>
      <c r="E986" s="140"/>
      <c r="F986" s="140"/>
      <c r="G986" s="140"/>
      <c r="H986" s="140"/>
      <c r="I986" s="141" t="s">
        <v>876</v>
      </c>
      <c r="J986" s="141"/>
      <c r="K986" s="141"/>
      <c r="L986" s="141" t="s">
        <v>421</v>
      </c>
      <c r="M986" s="141"/>
      <c r="N986" s="141"/>
      <c r="O986" s="141"/>
      <c r="P986" s="141"/>
      <c r="R986" s="141" t="s">
        <v>877</v>
      </c>
      <c r="S986" s="141"/>
      <c r="T986" s="141"/>
      <c r="U986" s="142">
        <v>16.62</v>
      </c>
    </row>
    <row r="987" spans="1:22">
      <c r="B987" s="140" t="s">
        <v>283</v>
      </c>
      <c r="C987" s="140"/>
      <c r="D987" s="140"/>
      <c r="E987" s="140"/>
      <c r="F987" s="140"/>
      <c r="G987" s="140"/>
      <c r="H987" s="140"/>
      <c r="I987" s="141" t="s">
        <v>876</v>
      </c>
      <c r="J987" s="141"/>
      <c r="K987" s="141"/>
      <c r="L987" s="141" t="s">
        <v>421</v>
      </c>
      <c r="M987" s="141"/>
      <c r="N987" s="141"/>
      <c r="O987" s="141"/>
      <c r="P987" s="141"/>
      <c r="R987" s="141" t="s">
        <v>878</v>
      </c>
      <c r="S987" s="141"/>
      <c r="T987" s="141"/>
      <c r="U987" s="142">
        <v>63.65</v>
      </c>
    </row>
    <row r="988" spans="1:22">
      <c r="B988" s="140" t="s">
        <v>283</v>
      </c>
      <c r="C988" s="140"/>
      <c r="D988" s="140"/>
      <c r="E988" s="140"/>
      <c r="F988" s="140"/>
      <c r="G988" s="140"/>
      <c r="H988" s="140"/>
      <c r="I988" s="141" t="s">
        <v>876</v>
      </c>
      <c r="J988" s="141"/>
      <c r="K988" s="141"/>
      <c r="L988" s="141" t="s">
        <v>421</v>
      </c>
      <c r="M988" s="141"/>
      <c r="N988" s="141"/>
      <c r="O988" s="141"/>
      <c r="P988" s="141"/>
      <c r="R988" s="141" t="s">
        <v>879</v>
      </c>
      <c r="S988" s="141"/>
      <c r="T988" s="141"/>
      <c r="U988" s="142">
        <v>18.66</v>
      </c>
    </row>
    <row r="989" spans="1:22">
      <c r="B989" s="140" t="s">
        <v>283</v>
      </c>
      <c r="C989" s="140"/>
      <c r="D989" s="140"/>
      <c r="E989" s="140"/>
      <c r="F989" s="140"/>
      <c r="G989" s="140"/>
      <c r="H989" s="140"/>
      <c r="I989" s="141" t="s">
        <v>876</v>
      </c>
      <c r="J989" s="141"/>
      <c r="K989" s="141"/>
      <c r="L989" s="141" t="s">
        <v>421</v>
      </c>
      <c r="M989" s="141"/>
      <c r="N989" s="141"/>
      <c r="O989" s="141"/>
      <c r="P989" s="141"/>
      <c r="R989" s="141" t="s">
        <v>880</v>
      </c>
      <c r="S989" s="141"/>
      <c r="T989" s="141"/>
      <c r="U989" s="142">
        <v>12.53</v>
      </c>
    </row>
    <row r="990" spans="1:22">
      <c r="B990" s="140" t="s">
        <v>283</v>
      </c>
      <c r="C990" s="140"/>
      <c r="D990" s="140"/>
      <c r="E990" s="140"/>
      <c r="F990" s="140"/>
      <c r="G990" s="140"/>
      <c r="H990" s="140"/>
      <c r="I990" s="141" t="s">
        <v>374</v>
      </c>
      <c r="J990" s="141"/>
      <c r="K990" s="141"/>
      <c r="L990" s="141" t="s">
        <v>369</v>
      </c>
      <c r="M990" s="141"/>
      <c r="N990" s="141"/>
      <c r="O990" s="141"/>
      <c r="P990" s="141"/>
      <c r="R990" s="146" t="s">
        <v>881</v>
      </c>
      <c r="S990" s="146"/>
      <c r="T990" s="146"/>
      <c r="U990" s="142">
        <v>29.51</v>
      </c>
    </row>
    <row r="991" spans="1:22">
      <c r="R991" s="146"/>
      <c r="S991" s="146"/>
      <c r="T991" s="146"/>
    </row>
    <row r="992" spans="1:22">
      <c r="B992" s="140" t="s">
        <v>283</v>
      </c>
      <c r="C992" s="140"/>
      <c r="D992" s="140"/>
      <c r="E992" s="140"/>
      <c r="F992" s="140"/>
      <c r="G992" s="140"/>
      <c r="H992" s="140"/>
      <c r="I992" s="141" t="s">
        <v>374</v>
      </c>
      <c r="J992" s="141"/>
      <c r="K992" s="141"/>
      <c r="L992" s="141" t="s">
        <v>369</v>
      </c>
      <c r="M992" s="141"/>
      <c r="N992" s="141"/>
      <c r="O992" s="141"/>
      <c r="P992" s="141"/>
      <c r="R992" s="146" t="s">
        <v>882</v>
      </c>
      <c r="S992" s="146"/>
      <c r="T992" s="146"/>
      <c r="U992" s="142">
        <v>12.64</v>
      </c>
    </row>
    <row r="993" spans="2:21">
      <c r="R993" s="146"/>
      <c r="S993" s="146"/>
      <c r="T993" s="146"/>
    </row>
    <row r="994" spans="2:21">
      <c r="B994" s="140" t="s">
        <v>155</v>
      </c>
      <c r="C994" s="140"/>
      <c r="D994" s="140"/>
      <c r="E994" s="140"/>
      <c r="F994" s="140"/>
      <c r="G994" s="140"/>
      <c r="H994" s="140"/>
      <c r="I994" s="141" t="s">
        <v>883</v>
      </c>
      <c r="J994" s="141"/>
      <c r="K994" s="141"/>
      <c r="L994" s="141" t="s">
        <v>184</v>
      </c>
      <c r="M994" s="141"/>
      <c r="N994" s="141"/>
      <c r="O994" s="141"/>
      <c r="P994" s="141"/>
      <c r="R994" s="146" t="s">
        <v>884</v>
      </c>
      <c r="S994" s="146"/>
      <c r="T994" s="146"/>
      <c r="U994" s="142">
        <v>-15.36</v>
      </c>
    </row>
    <row r="995" spans="2:21">
      <c r="R995" s="146"/>
      <c r="S995" s="146"/>
      <c r="T995" s="146"/>
    </row>
    <row r="996" spans="2:21">
      <c r="B996" s="140" t="s">
        <v>155</v>
      </c>
      <c r="C996" s="140"/>
      <c r="D996" s="140"/>
      <c r="E996" s="140"/>
      <c r="F996" s="140"/>
      <c r="G996" s="140"/>
      <c r="H996" s="140"/>
      <c r="I996" s="141" t="s">
        <v>382</v>
      </c>
      <c r="J996" s="141"/>
      <c r="K996" s="141"/>
      <c r="L996" s="141" t="s">
        <v>356</v>
      </c>
      <c r="M996" s="141"/>
      <c r="N996" s="141"/>
      <c r="O996" s="141"/>
      <c r="P996" s="141"/>
      <c r="R996" s="141" t="s">
        <v>885</v>
      </c>
      <c r="S996" s="141"/>
      <c r="T996" s="141"/>
      <c r="U996" s="142">
        <v>30.16</v>
      </c>
    </row>
    <row r="997" spans="2:21">
      <c r="B997" s="140" t="s">
        <v>155</v>
      </c>
      <c r="C997" s="140"/>
      <c r="D997" s="140"/>
      <c r="E997" s="140"/>
      <c r="F997" s="140"/>
      <c r="G997" s="140"/>
      <c r="H997" s="140"/>
      <c r="I997" s="141" t="s">
        <v>300</v>
      </c>
      <c r="J997" s="141"/>
      <c r="K997" s="141"/>
      <c r="L997" s="141" t="s">
        <v>307</v>
      </c>
      <c r="M997" s="141"/>
      <c r="N997" s="141"/>
      <c r="O997" s="141"/>
      <c r="P997" s="141"/>
      <c r="R997" s="141" t="s">
        <v>886</v>
      </c>
      <c r="S997" s="141"/>
      <c r="T997" s="141"/>
      <c r="U997" s="142">
        <v>40.75</v>
      </c>
    </row>
    <row r="998" spans="2:21">
      <c r="B998" s="140" t="s">
        <v>155</v>
      </c>
      <c r="C998" s="140"/>
      <c r="D998" s="140"/>
      <c r="E998" s="140"/>
      <c r="F998" s="140"/>
      <c r="G998" s="140"/>
      <c r="H998" s="140"/>
      <c r="I998" s="141" t="s">
        <v>300</v>
      </c>
      <c r="J998" s="141"/>
      <c r="K998" s="141"/>
      <c r="L998" s="141" t="s">
        <v>307</v>
      </c>
      <c r="M998" s="141"/>
      <c r="N998" s="141"/>
      <c r="O998" s="141"/>
      <c r="P998" s="141"/>
      <c r="R998" s="141" t="s">
        <v>887</v>
      </c>
      <c r="S998" s="141"/>
      <c r="T998" s="141"/>
      <c r="U998" s="142">
        <v>40.75</v>
      </c>
    </row>
    <row r="999" spans="2:21">
      <c r="B999" s="140" t="s">
        <v>155</v>
      </c>
      <c r="C999" s="140"/>
      <c r="D999" s="140"/>
      <c r="E999" s="140"/>
      <c r="F999" s="140"/>
      <c r="G999" s="140"/>
      <c r="H999" s="140"/>
      <c r="I999" s="141" t="s">
        <v>740</v>
      </c>
      <c r="J999" s="141"/>
      <c r="K999" s="141"/>
      <c r="L999" s="141" t="s">
        <v>184</v>
      </c>
      <c r="M999" s="141"/>
      <c r="N999" s="141"/>
      <c r="O999" s="141"/>
      <c r="P999" s="141"/>
      <c r="R999" s="141" t="s">
        <v>888</v>
      </c>
      <c r="S999" s="141"/>
      <c r="T999" s="141"/>
      <c r="U999" s="142">
        <v>63.92</v>
      </c>
    </row>
    <row r="1000" spans="2:21">
      <c r="B1000" s="140" t="s">
        <v>155</v>
      </c>
      <c r="C1000" s="140"/>
      <c r="D1000" s="140"/>
      <c r="E1000" s="140"/>
      <c r="F1000" s="140"/>
      <c r="G1000" s="140"/>
      <c r="H1000" s="140"/>
      <c r="I1000" s="141" t="s">
        <v>889</v>
      </c>
      <c r="J1000" s="141"/>
      <c r="K1000" s="141"/>
      <c r="L1000" s="141" t="s">
        <v>291</v>
      </c>
      <c r="M1000" s="141"/>
      <c r="N1000" s="141"/>
      <c r="O1000" s="141"/>
      <c r="P1000" s="141"/>
      <c r="R1000" s="146" t="s">
        <v>890</v>
      </c>
      <c r="S1000" s="146"/>
      <c r="T1000" s="146"/>
      <c r="U1000" s="142">
        <v>331.51</v>
      </c>
    </row>
    <row r="1001" spans="2:21">
      <c r="R1001" s="146"/>
      <c r="S1001" s="146"/>
      <c r="T1001" s="146"/>
    </row>
    <row r="1002" spans="2:21">
      <c r="B1002" s="140" t="s">
        <v>155</v>
      </c>
      <c r="C1002" s="140"/>
      <c r="D1002" s="140"/>
      <c r="E1002" s="140"/>
      <c r="F1002" s="140"/>
      <c r="G1002" s="140"/>
      <c r="H1002" s="140"/>
      <c r="I1002" s="141" t="s">
        <v>891</v>
      </c>
      <c r="J1002" s="141"/>
      <c r="K1002" s="141"/>
      <c r="L1002" s="141" t="s">
        <v>892</v>
      </c>
      <c r="M1002" s="141"/>
      <c r="N1002" s="141"/>
      <c r="O1002" s="141"/>
      <c r="P1002" s="141"/>
      <c r="R1002" s="146" t="s">
        <v>893</v>
      </c>
      <c r="S1002" s="146"/>
      <c r="T1002" s="146"/>
      <c r="U1002" s="142">
        <v>60.5</v>
      </c>
    </row>
    <row r="1003" spans="2:21">
      <c r="R1003" s="146"/>
      <c r="S1003" s="146"/>
      <c r="T1003" s="146"/>
    </row>
    <row r="1004" spans="2:21">
      <c r="B1004" s="140" t="s">
        <v>155</v>
      </c>
      <c r="C1004" s="140"/>
      <c r="D1004" s="140"/>
      <c r="E1004" s="140"/>
      <c r="F1004" s="140"/>
      <c r="G1004" s="140"/>
      <c r="H1004" s="140"/>
      <c r="I1004" s="141" t="s">
        <v>894</v>
      </c>
      <c r="J1004" s="141"/>
      <c r="K1004" s="141"/>
      <c r="L1004" s="141" t="s">
        <v>356</v>
      </c>
      <c r="M1004" s="141"/>
      <c r="N1004" s="141"/>
      <c r="O1004" s="141"/>
      <c r="P1004" s="141"/>
      <c r="R1004" s="146" t="s">
        <v>895</v>
      </c>
      <c r="S1004" s="146"/>
      <c r="T1004" s="146"/>
      <c r="U1004" s="142">
        <v>149</v>
      </c>
    </row>
    <row r="1005" spans="2:21">
      <c r="R1005" s="146"/>
      <c r="S1005" s="146"/>
      <c r="T1005" s="146"/>
    </row>
    <row r="1006" spans="2:21">
      <c r="B1006" s="140" t="s">
        <v>159</v>
      </c>
      <c r="C1006" s="140"/>
      <c r="D1006" s="140"/>
      <c r="E1006" s="140"/>
      <c r="F1006" s="140"/>
      <c r="G1006" s="140"/>
      <c r="H1006" s="140"/>
      <c r="I1006" s="141" t="s">
        <v>382</v>
      </c>
      <c r="J1006" s="141"/>
      <c r="K1006" s="141"/>
      <c r="L1006" s="141" t="s">
        <v>356</v>
      </c>
      <c r="M1006" s="141"/>
      <c r="N1006" s="141"/>
      <c r="O1006" s="141"/>
      <c r="P1006" s="141"/>
      <c r="R1006" s="146" t="s">
        <v>896</v>
      </c>
      <c r="S1006" s="146"/>
      <c r="T1006" s="146"/>
      <c r="U1006" s="142">
        <v>16.73</v>
      </c>
    </row>
    <row r="1007" spans="2:21">
      <c r="R1007" s="146"/>
      <c r="S1007" s="146"/>
      <c r="T1007" s="146"/>
    </row>
    <row r="1008" spans="2:21">
      <c r="B1008" s="140" t="s">
        <v>159</v>
      </c>
      <c r="C1008" s="140"/>
      <c r="D1008" s="140"/>
      <c r="E1008" s="140"/>
      <c r="F1008" s="140"/>
      <c r="G1008" s="140"/>
      <c r="H1008" s="140"/>
      <c r="I1008" s="141" t="s">
        <v>897</v>
      </c>
      <c r="J1008" s="141"/>
      <c r="K1008" s="141"/>
      <c r="L1008" s="141" t="s">
        <v>898</v>
      </c>
      <c r="M1008" s="141"/>
      <c r="N1008" s="141"/>
      <c r="O1008" s="141"/>
      <c r="P1008" s="141"/>
      <c r="R1008" s="146" t="s">
        <v>899</v>
      </c>
      <c r="S1008" s="146"/>
      <c r="T1008" s="146"/>
      <c r="U1008" s="142">
        <v>260.48</v>
      </c>
    </row>
    <row r="1009" spans="2:21">
      <c r="R1009" s="146"/>
      <c r="S1009" s="146"/>
      <c r="T1009" s="146"/>
    </row>
    <row r="1010" spans="2:21">
      <c r="B1010" s="140" t="s">
        <v>159</v>
      </c>
      <c r="C1010" s="140"/>
      <c r="D1010" s="140"/>
      <c r="E1010" s="140"/>
      <c r="F1010" s="140"/>
      <c r="G1010" s="140"/>
      <c r="H1010" s="140"/>
      <c r="I1010" s="141" t="s">
        <v>900</v>
      </c>
      <c r="J1010" s="141"/>
      <c r="K1010" s="141"/>
      <c r="L1010" s="141" t="s">
        <v>898</v>
      </c>
      <c r="M1010" s="141"/>
      <c r="N1010" s="141"/>
      <c r="O1010" s="141"/>
      <c r="P1010" s="141"/>
      <c r="R1010" s="146" t="s">
        <v>899</v>
      </c>
      <c r="S1010" s="146"/>
      <c r="T1010" s="146"/>
      <c r="U1010" s="142">
        <v>23.32</v>
      </c>
    </row>
    <row r="1011" spans="2:21">
      <c r="R1011" s="146"/>
      <c r="S1011" s="146"/>
      <c r="T1011" s="146"/>
    </row>
    <row r="1012" spans="2:21">
      <c r="B1012" s="140" t="s">
        <v>159</v>
      </c>
      <c r="C1012" s="140"/>
      <c r="D1012" s="140"/>
      <c r="E1012" s="140"/>
      <c r="F1012" s="140"/>
      <c r="G1012" s="140"/>
      <c r="H1012" s="140"/>
      <c r="I1012" s="141" t="s">
        <v>725</v>
      </c>
      <c r="J1012" s="141"/>
      <c r="K1012" s="141"/>
      <c r="L1012" s="141" t="s">
        <v>291</v>
      </c>
      <c r="M1012" s="141"/>
      <c r="N1012" s="141"/>
      <c r="O1012" s="141"/>
      <c r="P1012" s="141"/>
      <c r="R1012" s="146" t="s">
        <v>899</v>
      </c>
      <c r="S1012" s="146"/>
      <c r="T1012" s="146"/>
      <c r="U1012" s="142">
        <v>71.94</v>
      </c>
    </row>
    <row r="1013" spans="2:21">
      <c r="R1013" s="146"/>
      <c r="S1013" s="146"/>
      <c r="T1013" s="146"/>
    </row>
    <row r="1014" spans="2:21">
      <c r="B1014" s="140" t="s">
        <v>159</v>
      </c>
      <c r="C1014" s="140"/>
      <c r="D1014" s="140"/>
      <c r="E1014" s="140"/>
      <c r="F1014" s="140"/>
      <c r="G1014" s="140"/>
      <c r="H1014" s="140"/>
      <c r="I1014" s="141" t="s">
        <v>876</v>
      </c>
      <c r="J1014" s="141"/>
      <c r="K1014" s="141"/>
      <c r="L1014" s="141" t="s">
        <v>421</v>
      </c>
      <c r="M1014" s="141"/>
      <c r="N1014" s="141"/>
      <c r="O1014" s="141"/>
      <c r="P1014" s="141"/>
      <c r="R1014" s="141" t="s">
        <v>901</v>
      </c>
      <c r="S1014" s="141"/>
      <c r="T1014" s="141"/>
      <c r="U1014" s="142">
        <v>18.66</v>
      </c>
    </row>
    <row r="1015" spans="2:21">
      <c r="B1015" s="140" t="s">
        <v>159</v>
      </c>
      <c r="C1015" s="140"/>
      <c r="D1015" s="140"/>
      <c r="E1015" s="140"/>
      <c r="F1015" s="140"/>
      <c r="G1015" s="140"/>
      <c r="H1015" s="140"/>
      <c r="I1015" s="141" t="s">
        <v>374</v>
      </c>
      <c r="J1015" s="141"/>
      <c r="K1015" s="141"/>
      <c r="L1015" s="141" t="s">
        <v>369</v>
      </c>
      <c r="M1015" s="141"/>
      <c r="N1015" s="141"/>
      <c r="O1015" s="141"/>
      <c r="P1015" s="141"/>
      <c r="R1015" s="146" t="s">
        <v>881</v>
      </c>
      <c r="S1015" s="146"/>
      <c r="T1015" s="146"/>
      <c r="U1015" s="142">
        <v>30.18</v>
      </c>
    </row>
    <row r="1016" spans="2:21">
      <c r="R1016" s="146"/>
      <c r="S1016" s="146"/>
      <c r="T1016" s="146"/>
    </row>
    <row r="1017" spans="2:21">
      <c r="B1017" s="140" t="s">
        <v>159</v>
      </c>
      <c r="C1017" s="140"/>
      <c r="D1017" s="140"/>
      <c r="E1017" s="140"/>
      <c r="F1017" s="140"/>
      <c r="G1017" s="140"/>
      <c r="H1017" s="140"/>
      <c r="I1017" s="141" t="s">
        <v>374</v>
      </c>
      <c r="J1017" s="141"/>
      <c r="K1017" s="141"/>
      <c r="L1017" s="141" t="s">
        <v>369</v>
      </c>
      <c r="M1017" s="141"/>
      <c r="N1017" s="141"/>
      <c r="O1017" s="141"/>
      <c r="P1017" s="141"/>
      <c r="R1017" s="146" t="s">
        <v>902</v>
      </c>
      <c r="S1017" s="146"/>
      <c r="T1017" s="146"/>
      <c r="U1017" s="142">
        <v>12.94</v>
      </c>
    </row>
    <row r="1018" spans="2:21">
      <c r="R1018" s="146"/>
      <c r="S1018" s="146"/>
      <c r="T1018" s="146"/>
    </row>
    <row r="1019" spans="2:21">
      <c r="B1019" s="140" t="s">
        <v>159</v>
      </c>
      <c r="C1019" s="140"/>
      <c r="D1019" s="140"/>
      <c r="E1019" s="140"/>
      <c r="F1019" s="140"/>
      <c r="G1019" s="140"/>
      <c r="H1019" s="140"/>
      <c r="I1019" s="141" t="s">
        <v>903</v>
      </c>
      <c r="J1019" s="141"/>
      <c r="K1019" s="141"/>
      <c r="L1019" s="141" t="s">
        <v>898</v>
      </c>
      <c r="M1019" s="141"/>
      <c r="N1019" s="141"/>
      <c r="O1019" s="141"/>
      <c r="P1019" s="141"/>
      <c r="R1019" s="141" t="s">
        <v>904</v>
      </c>
      <c r="S1019" s="141"/>
      <c r="T1019" s="141"/>
      <c r="U1019" s="142">
        <v>106.69</v>
      </c>
    </row>
    <row r="1020" spans="2:21">
      <c r="B1020" s="140" t="s">
        <v>159</v>
      </c>
      <c r="C1020" s="140"/>
      <c r="D1020" s="140"/>
      <c r="E1020" s="140"/>
      <c r="F1020" s="140"/>
      <c r="G1020" s="140"/>
      <c r="H1020" s="140"/>
      <c r="I1020" s="141" t="s">
        <v>903</v>
      </c>
      <c r="J1020" s="141"/>
      <c r="K1020" s="141"/>
      <c r="L1020" s="141" t="s">
        <v>898</v>
      </c>
      <c r="M1020" s="141"/>
      <c r="N1020" s="141"/>
      <c r="O1020" s="141"/>
      <c r="P1020" s="141"/>
      <c r="R1020" s="141" t="s">
        <v>905</v>
      </c>
      <c r="S1020" s="141"/>
      <c r="T1020" s="141"/>
      <c r="U1020" s="142">
        <v>71.13</v>
      </c>
    </row>
    <row r="1021" spans="2:21">
      <c r="B1021" s="140" t="s">
        <v>159</v>
      </c>
      <c r="C1021" s="140"/>
      <c r="D1021" s="140"/>
      <c r="E1021" s="140"/>
      <c r="F1021" s="140"/>
      <c r="G1021" s="140"/>
      <c r="H1021" s="140"/>
      <c r="I1021" s="141" t="s">
        <v>906</v>
      </c>
      <c r="J1021" s="141"/>
      <c r="K1021" s="141"/>
      <c r="L1021" s="141" t="s">
        <v>291</v>
      </c>
      <c r="M1021" s="141"/>
      <c r="N1021" s="141"/>
      <c r="O1021" s="141"/>
      <c r="P1021" s="141"/>
      <c r="R1021" s="141" t="s">
        <v>907</v>
      </c>
      <c r="S1021" s="141"/>
      <c r="T1021" s="141"/>
      <c r="U1021" s="142">
        <v>-31.84</v>
      </c>
    </row>
    <row r="1022" spans="2:21">
      <c r="B1022" s="140" t="s">
        <v>161</v>
      </c>
      <c r="C1022" s="140"/>
      <c r="D1022" s="140"/>
      <c r="E1022" s="140"/>
      <c r="F1022" s="140"/>
      <c r="G1022" s="140"/>
      <c r="H1022" s="140"/>
      <c r="I1022" s="141" t="s">
        <v>300</v>
      </c>
      <c r="J1022" s="141"/>
      <c r="K1022" s="141"/>
      <c r="L1022" s="141" t="s">
        <v>307</v>
      </c>
      <c r="M1022" s="141"/>
      <c r="N1022" s="141"/>
      <c r="O1022" s="141"/>
      <c r="P1022" s="141"/>
      <c r="R1022" s="146" t="s">
        <v>908</v>
      </c>
      <c r="S1022" s="146"/>
      <c r="T1022" s="146"/>
      <c r="U1022" s="142">
        <v>40.75</v>
      </c>
    </row>
    <row r="1023" spans="2:21">
      <c r="R1023" s="146"/>
      <c r="S1023" s="146"/>
      <c r="T1023" s="146"/>
    </row>
    <row r="1024" spans="2:21">
      <c r="B1024" s="140" t="s">
        <v>161</v>
      </c>
      <c r="C1024" s="140"/>
      <c r="D1024" s="140"/>
      <c r="E1024" s="140"/>
      <c r="F1024" s="140"/>
      <c r="G1024" s="140"/>
      <c r="H1024" s="140"/>
      <c r="I1024" s="141" t="s">
        <v>391</v>
      </c>
      <c r="J1024" s="141"/>
      <c r="K1024" s="141"/>
      <c r="L1024" s="141" t="s">
        <v>356</v>
      </c>
      <c r="M1024" s="141"/>
      <c r="N1024" s="141"/>
      <c r="O1024" s="141"/>
      <c r="P1024" s="141"/>
      <c r="R1024" s="146" t="s">
        <v>909</v>
      </c>
      <c r="S1024" s="146"/>
      <c r="T1024" s="146"/>
      <c r="U1024" s="142">
        <v>24.53</v>
      </c>
    </row>
    <row r="1025" spans="2:21">
      <c r="R1025" s="146"/>
      <c r="S1025" s="146"/>
      <c r="T1025" s="146"/>
    </row>
    <row r="1026" spans="2:21">
      <c r="B1026" s="140" t="s">
        <v>161</v>
      </c>
      <c r="C1026" s="140"/>
      <c r="D1026" s="140"/>
      <c r="E1026" s="140"/>
      <c r="F1026" s="140"/>
      <c r="G1026" s="140"/>
      <c r="H1026" s="140"/>
      <c r="I1026" s="141" t="s">
        <v>480</v>
      </c>
      <c r="J1026" s="141"/>
      <c r="K1026" s="141"/>
      <c r="L1026" s="141" t="s">
        <v>356</v>
      </c>
      <c r="M1026" s="141"/>
      <c r="N1026" s="141"/>
      <c r="O1026" s="141"/>
      <c r="P1026" s="141"/>
      <c r="R1026" s="141" t="s">
        <v>885</v>
      </c>
      <c r="S1026" s="141"/>
      <c r="T1026" s="141"/>
      <c r="U1026" s="142">
        <v>111.34</v>
      </c>
    </row>
    <row r="1027" spans="2:21">
      <c r="B1027" s="140" t="s">
        <v>308</v>
      </c>
      <c r="C1027" s="140"/>
      <c r="D1027" s="140"/>
      <c r="E1027" s="140"/>
      <c r="F1027" s="140"/>
      <c r="G1027" s="140"/>
      <c r="H1027" s="140"/>
      <c r="I1027" s="141" t="s">
        <v>910</v>
      </c>
      <c r="J1027" s="141"/>
      <c r="K1027" s="141"/>
      <c r="L1027" s="141" t="s">
        <v>184</v>
      </c>
      <c r="M1027" s="141"/>
      <c r="N1027" s="141"/>
      <c r="O1027" s="141"/>
      <c r="P1027" s="141"/>
      <c r="R1027" s="141" t="s">
        <v>911</v>
      </c>
      <c r="S1027" s="141"/>
      <c r="T1027" s="141"/>
      <c r="U1027" s="142">
        <v>29.35</v>
      </c>
    </row>
    <row r="1028" spans="2:21">
      <c r="B1028" s="140" t="s">
        <v>285</v>
      </c>
      <c r="C1028" s="140"/>
      <c r="D1028" s="140"/>
      <c r="E1028" s="140"/>
      <c r="F1028" s="140"/>
      <c r="G1028" s="140"/>
      <c r="H1028" s="140"/>
      <c r="I1028" s="141" t="s">
        <v>912</v>
      </c>
      <c r="J1028" s="141"/>
      <c r="K1028" s="141"/>
      <c r="L1028" s="141" t="s">
        <v>356</v>
      </c>
      <c r="M1028" s="141"/>
      <c r="N1028" s="141"/>
      <c r="O1028" s="141"/>
      <c r="P1028" s="141"/>
      <c r="R1028" s="146" t="s">
        <v>913</v>
      </c>
      <c r="S1028" s="146"/>
      <c r="T1028" s="146"/>
      <c r="U1028" s="142">
        <v>326.85000000000002</v>
      </c>
    </row>
    <row r="1029" spans="2:21">
      <c r="R1029" s="146"/>
      <c r="S1029" s="146"/>
      <c r="T1029" s="146"/>
    </row>
    <row r="1030" spans="2:21">
      <c r="B1030" s="140" t="s">
        <v>209</v>
      </c>
      <c r="C1030" s="140"/>
      <c r="D1030" s="140"/>
      <c r="E1030" s="140"/>
      <c r="F1030" s="140"/>
      <c r="G1030" s="140"/>
      <c r="H1030" s="140"/>
      <c r="I1030" s="141" t="s">
        <v>914</v>
      </c>
      <c r="J1030" s="141"/>
      <c r="K1030" s="141"/>
      <c r="L1030" s="141" t="s">
        <v>898</v>
      </c>
      <c r="M1030" s="141"/>
      <c r="N1030" s="141"/>
      <c r="O1030" s="141"/>
      <c r="P1030" s="141"/>
      <c r="R1030" s="146" t="s">
        <v>915</v>
      </c>
      <c r="S1030" s="146"/>
      <c r="T1030" s="146"/>
      <c r="U1030" s="142">
        <v>72</v>
      </c>
    </row>
    <row r="1031" spans="2:21">
      <c r="R1031" s="146"/>
      <c r="S1031" s="146"/>
      <c r="T1031" s="146"/>
    </row>
    <row r="1032" spans="2:21">
      <c r="B1032" s="140" t="s">
        <v>209</v>
      </c>
      <c r="C1032" s="140"/>
      <c r="D1032" s="140"/>
      <c r="E1032" s="140"/>
      <c r="F1032" s="140"/>
      <c r="G1032" s="140"/>
      <c r="H1032" s="140"/>
      <c r="I1032" s="141" t="s">
        <v>651</v>
      </c>
      <c r="J1032" s="141"/>
      <c r="K1032" s="141"/>
      <c r="L1032" s="141" t="s">
        <v>898</v>
      </c>
      <c r="M1032" s="141"/>
      <c r="N1032" s="141"/>
      <c r="O1032" s="141"/>
      <c r="P1032" s="141"/>
      <c r="R1032" s="141" t="s">
        <v>904</v>
      </c>
      <c r="S1032" s="141"/>
      <c r="T1032" s="141"/>
      <c r="U1032" s="142">
        <v>933.56</v>
      </c>
    </row>
    <row r="1033" spans="2:21">
      <c r="B1033" s="140" t="s">
        <v>209</v>
      </c>
      <c r="C1033" s="140"/>
      <c r="D1033" s="140"/>
      <c r="E1033" s="140"/>
      <c r="F1033" s="140"/>
      <c r="G1033" s="140"/>
      <c r="H1033" s="140"/>
      <c r="I1033" s="141" t="s">
        <v>651</v>
      </c>
      <c r="J1033" s="141"/>
      <c r="K1033" s="141"/>
      <c r="L1033" s="141" t="s">
        <v>898</v>
      </c>
      <c r="M1033" s="141"/>
      <c r="N1033" s="141"/>
      <c r="O1033" s="141"/>
      <c r="P1033" s="141"/>
      <c r="R1033" s="141" t="s">
        <v>905</v>
      </c>
      <c r="S1033" s="141"/>
      <c r="T1033" s="141"/>
      <c r="U1033" s="142">
        <v>622.38</v>
      </c>
    </row>
    <row r="1034" spans="2:21">
      <c r="B1034" s="140" t="s">
        <v>209</v>
      </c>
      <c r="C1034" s="140"/>
      <c r="D1034" s="140"/>
      <c r="E1034" s="140"/>
      <c r="F1034" s="140"/>
      <c r="G1034" s="140"/>
      <c r="H1034" s="140"/>
      <c r="I1034" s="141" t="s">
        <v>916</v>
      </c>
      <c r="J1034" s="141"/>
      <c r="K1034" s="141"/>
      <c r="L1034" s="141" t="s">
        <v>356</v>
      </c>
      <c r="M1034" s="141"/>
      <c r="N1034" s="141"/>
      <c r="O1034" s="141"/>
      <c r="P1034" s="141"/>
      <c r="R1034" s="141" t="s">
        <v>917</v>
      </c>
      <c r="S1034" s="141"/>
      <c r="T1034" s="141"/>
      <c r="U1034" s="142">
        <v>37.229999999999997</v>
      </c>
    </row>
    <row r="1035" spans="2:21">
      <c r="B1035" s="140" t="s">
        <v>209</v>
      </c>
      <c r="C1035" s="140"/>
      <c r="D1035" s="140"/>
      <c r="E1035" s="140"/>
      <c r="F1035" s="140"/>
      <c r="G1035" s="140"/>
      <c r="H1035" s="140"/>
      <c r="I1035" s="141" t="s">
        <v>391</v>
      </c>
      <c r="J1035" s="141"/>
      <c r="K1035" s="141"/>
      <c r="L1035" s="141" t="s">
        <v>356</v>
      </c>
      <c r="M1035" s="141"/>
      <c r="N1035" s="141"/>
      <c r="O1035" s="141"/>
      <c r="P1035" s="141"/>
      <c r="R1035" s="141" t="s">
        <v>885</v>
      </c>
      <c r="S1035" s="141"/>
      <c r="T1035" s="141"/>
      <c r="U1035" s="142">
        <v>37.54</v>
      </c>
    </row>
    <row r="1036" spans="2:21">
      <c r="B1036" s="140" t="s">
        <v>209</v>
      </c>
      <c r="C1036" s="140"/>
      <c r="D1036" s="140"/>
      <c r="E1036" s="140"/>
      <c r="F1036" s="140"/>
      <c r="G1036" s="140"/>
      <c r="H1036" s="140"/>
      <c r="I1036" s="141" t="s">
        <v>876</v>
      </c>
      <c r="J1036" s="141"/>
      <c r="K1036" s="141"/>
      <c r="L1036" s="141" t="s">
        <v>421</v>
      </c>
      <c r="M1036" s="141"/>
      <c r="N1036" s="141"/>
      <c r="O1036" s="141"/>
      <c r="P1036" s="141"/>
      <c r="R1036" s="141" t="s">
        <v>918</v>
      </c>
      <c r="S1036" s="141"/>
      <c r="T1036" s="141"/>
      <c r="U1036" s="142">
        <v>24.8</v>
      </c>
    </row>
    <row r="1037" spans="2:21">
      <c r="B1037" s="140" t="s">
        <v>209</v>
      </c>
      <c r="C1037" s="140"/>
      <c r="D1037" s="140"/>
      <c r="E1037" s="140"/>
      <c r="F1037" s="140"/>
      <c r="G1037" s="140"/>
      <c r="H1037" s="140"/>
      <c r="I1037" s="141" t="s">
        <v>374</v>
      </c>
      <c r="J1037" s="141"/>
      <c r="K1037" s="141"/>
      <c r="L1037" s="141" t="s">
        <v>369</v>
      </c>
      <c r="M1037" s="141"/>
      <c r="N1037" s="141"/>
      <c r="O1037" s="141"/>
      <c r="P1037" s="141"/>
      <c r="R1037" s="146" t="s">
        <v>881</v>
      </c>
      <c r="S1037" s="146"/>
      <c r="T1037" s="146"/>
      <c r="U1037" s="142">
        <v>33.68</v>
      </c>
    </row>
    <row r="1038" spans="2:21">
      <c r="R1038" s="146"/>
      <c r="S1038" s="146"/>
      <c r="T1038" s="146"/>
    </row>
    <row r="1039" spans="2:21">
      <c r="B1039" s="140" t="s">
        <v>209</v>
      </c>
      <c r="C1039" s="140"/>
      <c r="D1039" s="140"/>
      <c r="E1039" s="140"/>
      <c r="F1039" s="140"/>
      <c r="G1039" s="140"/>
      <c r="H1039" s="140"/>
      <c r="I1039" s="141" t="s">
        <v>374</v>
      </c>
      <c r="J1039" s="141"/>
      <c r="K1039" s="141"/>
      <c r="L1039" s="141" t="s">
        <v>369</v>
      </c>
      <c r="M1039" s="141"/>
      <c r="N1039" s="141"/>
      <c r="O1039" s="141"/>
      <c r="P1039" s="141"/>
      <c r="R1039" s="146" t="s">
        <v>902</v>
      </c>
      <c r="S1039" s="146"/>
      <c r="T1039" s="146"/>
      <c r="U1039" s="142">
        <v>14.44</v>
      </c>
    </row>
    <row r="1040" spans="2:21">
      <c r="R1040" s="146"/>
      <c r="S1040" s="146"/>
      <c r="T1040" s="146"/>
    </row>
    <row r="1041" spans="1:22">
      <c r="B1041" s="140" t="s">
        <v>209</v>
      </c>
      <c r="C1041" s="140"/>
      <c r="D1041" s="140"/>
      <c r="E1041" s="140"/>
      <c r="F1041" s="140"/>
      <c r="G1041" s="140"/>
      <c r="H1041" s="140"/>
      <c r="I1041" s="141" t="s">
        <v>919</v>
      </c>
      <c r="J1041" s="141"/>
      <c r="K1041" s="141"/>
      <c r="L1041" s="141" t="s">
        <v>356</v>
      </c>
      <c r="M1041" s="141"/>
      <c r="N1041" s="141"/>
      <c r="O1041" s="141"/>
      <c r="P1041" s="141"/>
      <c r="R1041" s="141" t="s">
        <v>885</v>
      </c>
      <c r="S1041" s="141"/>
      <c r="T1041" s="141"/>
      <c r="U1041" s="142">
        <v>337.73</v>
      </c>
    </row>
    <row r="1042" spans="1:22">
      <c r="B1042" s="140" t="s">
        <v>209</v>
      </c>
      <c r="C1042" s="140"/>
      <c r="D1042" s="140"/>
      <c r="E1042" s="140"/>
      <c r="F1042" s="140"/>
      <c r="G1042" s="140"/>
      <c r="H1042" s="140"/>
      <c r="I1042" s="141" t="s">
        <v>371</v>
      </c>
      <c r="J1042" s="141"/>
      <c r="K1042" s="141"/>
      <c r="L1042" s="141" t="s">
        <v>356</v>
      </c>
      <c r="M1042" s="141"/>
      <c r="N1042" s="141"/>
      <c r="O1042" s="141"/>
      <c r="P1042" s="141"/>
      <c r="R1042" s="141" t="s">
        <v>917</v>
      </c>
      <c r="S1042" s="141"/>
      <c r="T1042" s="141"/>
      <c r="U1042" s="142">
        <v>99</v>
      </c>
    </row>
    <row r="1043" spans="1:22" ht="4.5" customHeight="1"/>
    <row r="1044" spans="1:22" ht="11.25" customHeight="1"/>
    <row r="1045" spans="1:22" ht="13.5" customHeight="1">
      <c r="A1045" s="146" t="s">
        <v>202</v>
      </c>
      <c r="B1045" s="146"/>
      <c r="C1045" s="146"/>
      <c r="D1045" s="146"/>
      <c r="E1045" s="146"/>
      <c r="F1045" s="146"/>
      <c r="G1045" s="146"/>
      <c r="H1045" s="146"/>
      <c r="I1045" s="146"/>
      <c r="J1045" s="146"/>
      <c r="K1045" s="146"/>
      <c r="L1045" s="146"/>
      <c r="M1045" s="146"/>
      <c r="P1045" s="147" t="s">
        <v>920</v>
      </c>
      <c r="Q1045" s="147"/>
      <c r="R1045" s="147"/>
      <c r="S1045" s="147"/>
      <c r="T1045" s="147"/>
      <c r="U1045" s="147"/>
      <c r="V1045" s="147"/>
    </row>
    <row r="1046" spans="1:22" ht="20.25" customHeight="1">
      <c r="A1046" s="148" t="s">
        <v>204</v>
      </c>
      <c r="B1046" s="148"/>
      <c r="C1046" s="148"/>
      <c r="D1046" s="148"/>
      <c r="E1046" s="148"/>
      <c r="F1046" s="148"/>
      <c r="G1046" s="148"/>
      <c r="H1046" s="148"/>
      <c r="I1046" s="148"/>
      <c r="J1046" s="148"/>
      <c r="K1046" s="148"/>
      <c r="L1046" s="148"/>
      <c r="M1046" s="148"/>
      <c r="N1046" s="148"/>
      <c r="O1046" s="148"/>
      <c r="P1046" s="148"/>
      <c r="Q1046" s="148"/>
      <c r="R1046" s="148"/>
      <c r="S1046" s="148"/>
      <c r="T1046" s="148"/>
      <c r="U1046" s="148"/>
    </row>
    <row r="1047" spans="1:22" ht="7.5" customHeight="1"/>
    <row r="1048" spans="1:22">
      <c r="A1048" s="139" t="s">
        <v>875</v>
      </c>
      <c r="B1048" s="139"/>
      <c r="C1048" s="139"/>
      <c r="D1048" s="139"/>
      <c r="E1048" s="139"/>
      <c r="F1048" s="139"/>
      <c r="G1048" s="139"/>
      <c r="H1048" s="139"/>
      <c r="I1048" s="139"/>
      <c r="J1048" s="139"/>
      <c r="K1048" s="139"/>
      <c r="L1048" s="139"/>
    </row>
    <row r="1049" spans="1:22" ht="6" customHeight="1"/>
    <row r="1050" spans="1:22">
      <c r="B1050" s="140" t="s">
        <v>167</v>
      </c>
      <c r="C1050" s="140"/>
      <c r="D1050" s="140"/>
      <c r="E1050" s="140"/>
      <c r="F1050" s="140"/>
      <c r="G1050" s="140"/>
      <c r="H1050" s="140"/>
      <c r="I1050" s="141" t="s">
        <v>374</v>
      </c>
      <c r="J1050" s="141"/>
      <c r="K1050" s="141"/>
      <c r="L1050" s="141" t="s">
        <v>369</v>
      </c>
      <c r="M1050" s="141"/>
      <c r="N1050" s="141"/>
      <c r="O1050" s="141"/>
      <c r="P1050" s="141"/>
      <c r="R1050" s="146" t="s">
        <v>921</v>
      </c>
      <c r="S1050" s="146"/>
      <c r="T1050" s="146"/>
      <c r="U1050" s="142">
        <v>44.5</v>
      </c>
    </row>
    <row r="1051" spans="1:22">
      <c r="R1051" s="146"/>
      <c r="S1051" s="146"/>
      <c r="T1051" s="146"/>
    </row>
    <row r="1052" spans="1:22">
      <c r="B1052" s="140" t="s">
        <v>167</v>
      </c>
      <c r="C1052" s="140"/>
      <c r="D1052" s="140"/>
      <c r="E1052" s="140"/>
      <c r="F1052" s="140"/>
      <c r="G1052" s="140"/>
      <c r="H1052" s="140"/>
      <c r="I1052" s="141" t="s">
        <v>894</v>
      </c>
      <c r="J1052" s="141"/>
      <c r="K1052" s="141"/>
      <c r="L1052" s="141" t="s">
        <v>356</v>
      </c>
      <c r="M1052" s="141"/>
      <c r="N1052" s="141"/>
      <c r="O1052" s="141"/>
      <c r="P1052" s="141"/>
      <c r="R1052" s="146" t="s">
        <v>922</v>
      </c>
      <c r="S1052" s="146"/>
      <c r="T1052" s="146"/>
      <c r="U1052" s="142">
        <v>149</v>
      </c>
    </row>
    <row r="1053" spans="1:22">
      <c r="R1053" s="146"/>
      <c r="S1053" s="146"/>
      <c r="T1053" s="146"/>
    </row>
    <row r="1054" spans="1:22">
      <c r="B1054" s="140" t="s">
        <v>245</v>
      </c>
      <c r="C1054" s="140"/>
      <c r="D1054" s="140"/>
      <c r="E1054" s="140"/>
      <c r="F1054" s="140"/>
      <c r="G1054" s="140"/>
      <c r="H1054" s="140"/>
      <c r="I1054" s="141" t="s">
        <v>914</v>
      </c>
      <c r="J1054" s="141"/>
      <c r="K1054" s="141"/>
      <c r="L1054" s="141" t="s">
        <v>839</v>
      </c>
      <c r="M1054" s="141"/>
      <c r="N1054" s="141"/>
      <c r="O1054" s="141"/>
      <c r="P1054" s="141"/>
      <c r="R1054" s="146" t="s">
        <v>923</v>
      </c>
      <c r="S1054" s="146"/>
      <c r="T1054" s="146"/>
      <c r="U1054" s="142">
        <v>97.82</v>
      </c>
    </row>
    <row r="1055" spans="1:22">
      <c r="R1055" s="146"/>
      <c r="S1055" s="146"/>
      <c r="T1055" s="146"/>
    </row>
    <row r="1056" spans="1:22">
      <c r="B1056" s="140" t="s">
        <v>186</v>
      </c>
      <c r="C1056" s="140"/>
      <c r="D1056" s="140"/>
      <c r="E1056" s="140"/>
      <c r="F1056" s="140"/>
      <c r="G1056" s="140"/>
      <c r="H1056" s="140"/>
      <c r="I1056" s="141" t="s">
        <v>924</v>
      </c>
      <c r="J1056" s="141"/>
      <c r="K1056" s="141"/>
      <c r="L1056" s="141" t="s">
        <v>356</v>
      </c>
      <c r="M1056" s="141"/>
      <c r="N1056" s="141"/>
      <c r="O1056" s="141"/>
      <c r="P1056" s="141"/>
      <c r="R1056" s="141" t="s">
        <v>925</v>
      </c>
      <c r="S1056" s="141"/>
      <c r="T1056" s="141"/>
      <c r="U1056" s="142">
        <v>62.98</v>
      </c>
    </row>
    <row r="1057" spans="2:21">
      <c r="B1057" s="140" t="s">
        <v>186</v>
      </c>
      <c r="C1057" s="140"/>
      <c r="D1057" s="140"/>
      <c r="E1057" s="140"/>
      <c r="F1057" s="140"/>
      <c r="G1057" s="140"/>
      <c r="H1057" s="140"/>
      <c r="I1057" s="141" t="s">
        <v>926</v>
      </c>
      <c r="J1057" s="141"/>
      <c r="K1057" s="141"/>
      <c r="L1057" s="141" t="s">
        <v>356</v>
      </c>
      <c r="M1057" s="141"/>
      <c r="N1057" s="141"/>
      <c r="O1057" s="141"/>
      <c r="P1057" s="141"/>
      <c r="R1057" s="141" t="s">
        <v>927</v>
      </c>
      <c r="S1057" s="141"/>
      <c r="T1057" s="141"/>
      <c r="U1057" s="142">
        <v>75.28</v>
      </c>
    </row>
    <row r="1058" spans="2:21">
      <c r="B1058" s="140" t="s">
        <v>186</v>
      </c>
      <c r="C1058" s="140"/>
      <c r="D1058" s="140"/>
      <c r="E1058" s="140"/>
      <c r="F1058" s="140"/>
      <c r="G1058" s="140"/>
      <c r="H1058" s="140"/>
      <c r="I1058" s="141" t="s">
        <v>300</v>
      </c>
      <c r="J1058" s="141"/>
      <c r="K1058" s="141"/>
      <c r="L1058" s="141" t="s">
        <v>307</v>
      </c>
      <c r="M1058" s="141"/>
      <c r="N1058" s="141"/>
      <c r="O1058" s="141"/>
      <c r="P1058" s="141"/>
      <c r="R1058" s="141" t="s">
        <v>928</v>
      </c>
      <c r="S1058" s="141"/>
      <c r="T1058" s="141"/>
      <c r="U1058" s="142">
        <v>40.75</v>
      </c>
    </row>
    <row r="1059" spans="2:21">
      <c r="B1059" s="140" t="s">
        <v>173</v>
      </c>
      <c r="C1059" s="140"/>
      <c r="D1059" s="140"/>
      <c r="E1059" s="140"/>
      <c r="F1059" s="140"/>
      <c r="G1059" s="140"/>
      <c r="H1059" s="140"/>
      <c r="I1059" s="141" t="s">
        <v>382</v>
      </c>
      <c r="J1059" s="141"/>
      <c r="K1059" s="141"/>
      <c r="L1059" s="141" t="s">
        <v>356</v>
      </c>
      <c r="M1059" s="141"/>
      <c r="N1059" s="141"/>
      <c r="O1059" s="141"/>
      <c r="P1059" s="141"/>
      <c r="R1059" s="141" t="s">
        <v>885</v>
      </c>
      <c r="S1059" s="141"/>
      <c r="T1059" s="141"/>
      <c r="U1059" s="142">
        <v>199</v>
      </c>
    </row>
    <row r="1060" spans="2:21">
      <c r="B1060" s="140" t="s">
        <v>173</v>
      </c>
      <c r="C1060" s="140"/>
      <c r="D1060" s="140"/>
      <c r="E1060" s="140"/>
      <c r="F1060" s="140"/>
      <c r="G1060" s="140"/>
      <c r="H1060" s="140"/>
      <c r="I1060" s="141" t="s">
        <v>300</v>
      </c>
      <c r="J1060" s="141"/>
      <c r="K1060" s="141"/>
      <c r="L1060" s="141" t="s">
        <v>307</v>
      </c>
      <c r="M1060" s="141"/>
      <c r="N1060" s="141"/>
      <c r="O1060" s="141"/>
      <c r="P1060" s="141"/>
      <c r="R1060" s="146" t="s">
        <v>929</v>
      </c>
      <c r="S1060" s="146"/>
      <c r="T1060" s="146"/>
      <c r="U1060" s="142">
        <v>40.75</v>
      </c>
    </row>
    <row r="1061" spans="2:21">
      <c r="R1061" s="146"/>
      <c r="S1061" s="146"/>
      <c r="T1061" s="146"/>
    </row>
    <row r="1062" spans="2:21">
      <c r="B1062" s="140" t="s">
        <v>173</v>
      </c>
      <c r="C1062" s="140"/>
      <c r="D1062" s="140"/>
      <c r="E1062" s="140"/>
      <c r="F1062" s="140"/>
      <c r="G1062" s="140"/>
      <c r="H1062" s="140"/>
      <c r="I1062" s="141" t="s">
        <v>374</v>
      </c>
      <c r="J1062" s="141"/>
      <c r="K1062" s="141"/>
      <c r="L1062" s="141" t="s">
        <v>369</v>
      </c>
      <c r="M1062" s="141"/>
      <c r="N1062" s="141"/>
      <c r="O1062" s="141"/>
      <c r="P1062" s="141"/>
      <c r="R1062" s="146" t="s">
        <v>930</v>
      </c>
      <c r="S1062" s="146"/>
      <c r="T1062" s="146"/>
      <c r="U1062" s="142">
        <v>31.33</v>
      </c>
    </row>
    <row r="1063" spans="2:21">
      <c r="R1063" s="146"/>
      <c r="S1063" s="146"/>
      <c r="T1063" s="146"/>
    </row>
    <row r="1064" spans="2:21">
      <c r="B1064" s="140" t="s">
        <v>173</v>
      </c>
      <c r="C1064" s="140"/>
      <c r="D1064" s="140"/>
      <c r="E1064" s="140"/>
      <c r="F1064" s="140"/>
      <c r="G1064" s="140"/>
      <c r="H1064" s="140"/>
      <c r="I1064" s="141" t="s">
        <v>374</v>
      </c>
      <c r="J1064" s="141"/>
      <c r="K1064" s="141"/>
      <c r="L1064" s="141" t="s">
        <v>369</v>
      </c>
      <c r="M1064" s="141"/>
      <c r="N1064" s="141"/>
      <c r="O1064" s="141"/>
      <c r="P1064" s="141"/>
      <c r="R1064" s="146" t="s">
        <v>931</v>
      </c>
      <c r="S1064" s="146"/>
      <c r="T1064" s="146"/>
      <c r="U1064" s="142">
        <v>13.42</v>
      </c>
    </row>
    <row r="1065" spans="2:21">
      <c r="R1065" s="146"/>
      <c r="S1065" s="146"/>
      <c r="T1065" s="146"/>
    </row>
    <row r="1066" spans="2:21">
      <c r="B1066" s="140" t="s">
        <v>173</v>
      </c>
      <c r="C1066" s="140"/>
      <c r="D1066" s="140"/>
      <c r="E1066" s="140"/>
      <c r="F1066" s="140"/>
      <c r="G1066" s="140"/>
      <c r="H1066" s="140"/>
      <c r="I1066" s="141" t="s">
        <v>528</v>
      </c>
      <c r="J1066" s="141"/>
      <c r="K1066" s="141"/>
      <c r="L1066" s="141" t="s">
        <v>356</v>
      </c>
      <c r="M1066" s="141"/>
      <c r="N1066" s="141"/>
      <c r="O1066" s="141"/>
      <c r="P1066" s="141"/>
      <c r="R1066" s="141" t="s">
        <v>885</v>
      </c>
      <c r="S1066" s="141"/>
      <c r="T1066" s="141"/>
      <c r="U1066" s="142">
        <v>20.16</v>
      </c>
    </row>
    <row r="1067" spans="2:21">
      <c r="B1067" s="140" t="s">
        <v>191</v>
      </c>
      <c r="C1067" s="140"/>
      <c r="D1067" s="140"/>
      <c r="E1067" s="140"/>
      <c r="F1067" s="140"/>
      <c r="G1067" s="140"/>
      <c r="H1067" s="140"/>
      <c r="I1067" s="141" t="s">
        <v>459</v>
      </c>
      <c r="J1067" s="141"/>
      <c r="K1067" s="141"/>
      <c r="L1067" s="141" t="s">
        <v>356</v>
      </c>
      <c r="M1067" s="141"/>
      <c r="N1067" s="141"/>
      <c r="O1067" s="141"/>
      <c r="P1067" s="141"/>
      <c r="R1067" s="141" t="s">
        <v>885</v>
      </c>
      <c r="S1067" s="141"/>
      <c r="T1067" s="141"/>
      <c r="U1067" s="142">
        <v>81.44</v>
      </c>
    </row>
    <row r="1068" spans="2:21">
      <c r="B1068" s="140" t="s">
        <v>191</v>
      </c>
      <c r="C1068" s="140"/>
      <c r="D1068" s="140"/>
      <c r="E1068" s="140"/>
      <c r="F1068" s="140"/>
      <c r="G1068" s="140"/>
      <c r="H1068" s="140"/>
      <c r="I1068" s="141" t="s">
        <v>914</v>
      </c>
      <c r="J1068" s="141"/>
      <c r="K1068" s="141"/>
      <c r="L1068" s="141" t="s">
        <v>892</v>
      </c>
      <c r="M1068" s="141"/>
      <c r="N1068" s="141"/>
      <c r="O1068" s="141"/>
      <c r="P1068" s="141"/>
      <c r="R1068" s="146" t="s">
        <v>932</v>
      </c>
      <c r="S1068" s="146"/>
      <c r="T1068" s="146"/>
      <c r="U1068" s="142">
        <v>18.239999999999998</v>
      </c>
    </row>
    <row r="1069" spans="2:21">
      <c r="R1069" s="146"/>
      <c r="S1069" s="146"/>
      <c r="T1069" s="146"/>
    </row>
    <row r="1070" spans="2:21">
      <c r="B1070" s="140" t="s">
        <v>191</v>
      </c>
      <c r="C1070" s="140"/>
      <c r="D1070" s="140"/>
      <c r="E1070" s="140"/>
      <c r="F1070" s="140"/>
      <c r="G1070" s="140"/>
      <c r="H1070" s="140"/>
      <c r="I1070" s="141" t="s">
        <v>914</v>
      </c>
      <c r="J1070" s="141"/>
      <c r="K1070" s="141"/>
      <c r="L1070" s="141" t="s">
        <v>898</v>
      </c>
      <c r="M1070" s="141"/>
      <c r="N1070" s="141"/>
      <c r="O1070" s="141"/>
      <c r="P1070" s="141"/>
      <c r="R1070" s="146" t="s">
        <v>933</v>
      </c>
      <c r="S1070" s="146"/>
      <c r="T1070" s="146"/>
      <c r="U1070" s="142">
        <v>23.32</v>
      </c>
    </row>
    <row r="1071" spans="2:21">
      <c r="R1071" s="146"/>
      <c r="S1071" s="146"/>
      <c r="T1071" s="146"/>
    </row>
    <row r="1072" spans="2:21">
      <c r="B1072" s="140" t="s">
        <v>191</v>
      </c>
      <c r="C1072" s="140"/>
      <c r="D1072" s="140"/>
      <c r="E1072" s="140"/>
      <c r="F1072" s="140"/>
      <c r="G1072" s="140"/>
      <c r="H1072" s="140"/>
      <c r="I1072" s="141" t="s">
        <v>914</v>
      </c>
      <c r="J1072" s="141"/>
      <c r="K1072" s="141"/>
      <c r="L1072" s="141" t="s">
        <v>892</v>
      </c>
      <c r="M1072" s="141"/>
      <c r="N1072" s="141"/>
      <c r="O1072" s="141"/>
      <c r="P1072" s="141"/>
      <c r="R1072" s="146" t="s">
        <v>934</v>
      </c>
      <c r="S1072" s="146"/>
      <c r="T1072" s="146"/>
      <c r="U1072" s="142">
        <v>36.479999999999997</v>
      </c>
    </row>
    <row r="1073" spans="2:21">
      <c r="R1073" s="146"/>
      <c r="S1073" s="146"/>
      <c r="T1073" s="146"/>
    </row>
    <row r="1074" spans="2:21">
      <c r="B1074" s="140" t="s">
        <v>230</v>
      </c>
      <c r="C1074" s="140"/>
      <c r="D1074" s="140"/>
      <c r="E1074" s="140"/>
      <c r="F1074" s="140"/>
      <c r="G1074" s="140"/>
      <c r="H1074" s="140"/>
      <c r="I1074" s="141" t="s">
        <v>651</v>
      </c>
      <c r="J1074" s="141"/>
      <c r="K1074" s="141"/>
      <c r="L1074" s="141" t="s">
        <v>211</v>
      </c>
      <c r="M1074" s="141"/>
      <c r="N1074" s="141"/>
      <c r="O1074" s="141"/>
      <c r="P1074" s="141"/>
      <c r="R1074" s="146" t="s">
        <v>935</v>
      </c>
      <c r="S1074" s="146"/>
      <c r="T1074" s="146"/>
      <c r="U1074" s="142">
        <v>72.31</v>
      </c>
    </row>
    <row r="1075" spans="2:21">
      <c r="R1075" s="146"/>
      <c r="S1075" s="146"/>
      <c r="T1075" s="146"/>
    </row>
    <row r="1076" spans="2:21">
      <c r="B1076" s="140" t="s">
        <v>230</v>
      </c>
      <c r="C1076" s="140"/>
      <c r="D1076" s="140"/>
      <c r="E1076" s="140"/>
      <c r="F1076" s="140"/>
      <c r="G1076" s="140"/>
      <c r="H1076" s="140"/>
      <c r="I1076" s="141" t="s">
        <v>651</v>
      </c>
      <c r="J1076" s="141"/>
      <c r="K1076" s="141"/>
      <c r="L1076" s="141" t="s">
        <v>211</v>
      </c>
      <c r="M1076" s="141"/>
      <c r="N1076" s="141"/>
      <c r="O1076" s="141"/>
      <c r="P1076" s="141"/>
      <c r="R1076" s="146" t="s">
        <v>936</v>
      </c>
      <c r="S1076" s="146"/>
      <c r="T1076" s="146"/>
      <c r="U1076" s="142">
        <v>18.079999999999998</v>
      </c>
    </row>
    <row r="1077" spans="2:21">
      <c r="R1077" s="146"/>
      <c r="S1077" s="146"/>
      <c r="T1077" s="146"/>
    </row>
    <row r="1078" spans="2:21">
      <c r="B1078" s="140" t="s">
        <v>230</v>
      </c>
      <c r="C1078" s="140"/>
      <c r="D1078" s="140"/>
      <c r="E1078" s="140"/>
      <c r="F1078" s="140"/>
      <c r="G1078" s="140"/>
      <c r="H1078" s="140"/>
      <c r="I1078" s="141" t="s">
        <v>914</v>
      </c>
      <c r="J1078" s="141"/>
      <c r="K1078" s="141"/>
      <c r="L1078" s="141" t="s">
        <v>898</v>
      </c>
      <c r="M1078" s="141"/>
      <c r="N1078" s="141"/>
      <c r="O1078" s="141"/>
      <c r="P1078" s="141"/>
      <c r="R1078" s="146" t="s">
        <v>937</v>
      </c>
      <c r="S1078" s="146"/>
      <c r="T1078" s="146"/>
      <c r="U1078" s="142">
        <v>46</v>
      </c>
    </row>
    <row r="1079" spans="2:21">
      <c r="R1079" s="146"/>
      <c r="S1079" s="146"/>
      <c r="T1079" s="146"/>
    </row>
    <row r="1080" spans="2:21">
      <c r="B1080" s="140" t="s">
        <v>230</v>
      </c>
      <c r="C1080" s="140"/>
      <c r="D1080" s="140"/>
      <c r="E1080" s="140"/>
      <c r="F1080" s="140"/>
      <c r="G1080" s="140"/>
      <c r="H1080" s="140"/>
      <c r="I1080" s="141" t="s">
        <v>914</v>
      </c>
      <c r="J1080" s="141"/>
      <c r="K1080" s="141"/>
      <c r="L1080" s="141" t="s">
        <v>892</v>
      </c>
      <c r="M1080" s="141"/>
      <c r="N1080" s="141"/>
      <c r="O1080" s="141"/>
      <c r="P1080" s="141"/>
      <c r="R1080" s="146" t="s">
        <v>938</v>
      </c>
      <c r="S1080" s="146"/>
      <c r="T1080" s="146"/>
      <c r="U1080" s="142">
        <v>18.239999999999998</v>
      </c>
    </row>
    <row r="1081" spans="2:21">
      <c r="R1081" s="146"/>
      <c r="S1081" s="146"/>
      <c r="T1081" s="146"/>
    </row>
    <row r="1082" spans="2:21">
      <c r="B1082" s="140" t="s">
        <v>230</v>
      </c>
      <c r="C1082" s="140"/>
      <c r="D1082" s="140"/>
      <c r="E1082" s="140"/>
      <c r="F1082" s="140"/>
      <c r="G1082" s="140"/>
      <c r="H1082" s="140"/>
      <c r="I1082" s="141" t="s">
        <v>374</v>
      </c>
      <c r="J1082" s="141"/>
      <c r="K1082" s="141"/>
      <c r="L1082" s="141" t="s">
        <v>369</v>
      </c>
      <c r="M1082" s="141"/>
      <c r="N1082" s="141"/>
      <c r="O1082" s="141"/>
      <c r="P1082" s="141"/>
      <c r="R1082" s="146" t="s">
        <v>921</v>
      </c>
      <c r="S1082" s="146"/>
      <c r="T1082" s="146"/>
      <c r="U1082" s="142">
        <v>38.549999999999997</v>
      </c>
    </row>
    <row r="1083" spans="2:21">
      <c r="R1083" s="146"/>
      <c r="S1083" s="146"/>
      <c r="T1083" s="146"/>
    </row>
    <row r="1084" spans="2:21">
      <c r="B1084" s="140" t="s">
        <v>325</v>
      </c>
      <c r="C1084" s="140"/>
      <c r="D1084" s="140"/>
      <c r="E1084" s="140"/>
      <c r="F1084" s="140"/>
      <c r="G1084" s="140"/>
      <c r="H1084" s="140"/>
      <c r="I1084" s="141" t="s">
        <v>300</v>
      </c>
      <c r="J1084" s="141"/>
      <c r="K1084" s="141"/>
      <c r="L1084" s="141" t="s">
        <v>307</v>
      </c>
      <c r="M1084" s="141"/>
      <c r="N1084" s="141"/>
      <c r="O1084" s="141"/>
      <c r="P1084" s="141"/>
      <c r="R1084" s="146" t="s">
        <v>939</v>
      </c>
      <c r="S1084" s="146"/>
      <c r="T1084" s="146"/>
      <c r="U1084" s="142">
        <v>40.75</v>
      </c>
    </row>
    <row r="1085" spans="2:21">
      <c r="R1085" s="146"/>
      <c r="S1085" s="146"/>
      <c r="T1085" s="146"/>
    </row>
    <row r="1086" spans="2:21">
      <c r="B1086" s="140" t="s">
        <v>233</v>
      </c>
      <c r="C1086" s="140"/>
      <c r="D1086" s="140"/>
      <c r="E1086" s="140"/>
      <c r="F1086" s="140"/>
      <c r="G1086" s="140"/>
      <c r="H1086" s="140"/>
      <c r="I1086" s="141" t="s">
        <v>876</v>
      </c>
      <c r="J1086" s="141"/>
      <c r="K1086" s="141"/>
      <c r="L1086" s="141" t="s">
        <v>421</v>
      </c>
      <c r="M1086" s="141"/>
      <c r="N1086" s="141"/>
      <c r="O1086" s="141"/>
      <c r="P1086" s="141"/>
      <c r="R1086" s="146" t="s">
        <v>940</v>
      </c>
      <c r="S1086" s="146"/>
      <c r="T1086" s="146"/>
      <c r="U1086" s="142">
        <v>23.98</v>
      </c>
    </row>
    <row r="1087" spans="2:21">
      <c r="R1087" s="146"/>
      <c r="S1087" s="146"/>
      <c r="T1087" s="146"/>
    </row>
    <row r="1088" spans="2:21">
      <c r="B1088" s="140" t="s">
        <v>233</v>
      </c>
      <c r="C1088" s="140"/>
      <c r="D1088" s="140"/>
      <c r="E1088" s="140"/>
      <c r="F1088" s="140"/>
      <c r="G1088" s="140"/>
      <c r="H1088" s="140"/>
      <c r="I1088" s="141" t="s">
        <v>876</v>
      </c>
      <c r="J1088" s="141"/>
      <c r="K1088" s="141"/>
      <c r="L1088" s="141" t="s">
        <v>421</v>
      </c>
      <c r="M1088" s="141"/>
      <c r="N1088" s="141"/>
      <c r="O1088" s="141"/>
      <c r="P1088" s="141"/>
      <c r="R1088" s="146" t="s">
        <v>941</v>
      </c>
      <c r="S1088" s="146"/>
      <c r="T1088" s="146"/>
      <c r="U1088" s="142">
        <v>19.22</v>
      </c>
    </row>
    <row r="1089" spans="2:21">
      <c r="R1089" s="146"/>
      <c r="S1089" s="146"/>
      <c r="T1089" s="146"/>
    </row>
    <row r="1090" spans="2:21">
      <c r="B1090" s="140" t="s">
        <v>233</v>
      </c>
      <c r="C1090" s="140"/>
      <c r="D1090" s="140"/>
      <c r="E1090" s="140"/>
      <c r="F1090" s="140"/>
      <c r="G1090" s="140"/>
      <c r="H1090" s="140"/>
      <c r="I1090" s="141" t="s">
        <v>374</v>
      </c>
      <c r="J1090" s="141"/>
      <c r="K1090" s="141"/>
      <c r="L1090" s="141" t="s">
        <v>369</v>
      </c>
      <c r="M1090" s="141"/>
      <c r="N1090" s="141"/>
      <c r="O1090" s="141"/>
      <c r="P1090" s="141"/>
      <c r="R1090" s="146" t="s">
        <v>921</v>
      </c>
      <c r="S1090" s="146"/>
      <c r="T1090" s="146"/>
      <c r="U1090" s="142">
        <v>46.03</v>
      </c>
    </row>
    <row r="1091" spans="2:21">
      <c r="R1091" s="146"/>
      <c r="S1091" s="146"/>
      <c r="T1091" s="146"/>
    </row>
    <row r="1092" spans="2:21">
      <c r="B1092" s="140" t="s">
        <v>233</v>
      </c>
      <c r="C1092" s="140"/>
      <c r="D1092" s="140"/>
      <c r="E1092" s="140"/>
      <c r="F1092" s="140"/>
      <c r="G1092" s="140"/>
      <c r="H1092" s="140"/>
      <c r="I1092" s="141" t="s">
        <v>942</v>
      </c>
      <c r="J1092" s="141"/>
      <c r="K1092" s="141"/>
      <c r="L1092" s="141" t="s">
        <v>356</v>
      </c>
      <c r="M1092" s="141"/>
      <c r="N1092" s="141"/>
      <c r="O1092" s="141"/>
      <c r="P1092" s="141"/>
      <c r="R1092" s="146" t="s">
        <v>895</v>
      </c>
      <c r="S1092" s="146"/>
      <c r="T1092" s="146"/>
      <c r="U1092" s="142">
        <v>39.79</v>
      </c>
    </row>
    <row r="1093" spans="2:21">
      <c r="R1093" s="146"/>
      <c r="S1093" s="146"/>
      <c r="T1093" s="146"/>
    </row>
    <row r="1094" spans="2:21">
      <c r="B1094" s="140" t="s">
        <v>178</v>
      </c>
      <c r="C1094" s="140"/>
      <c r="D1094" s="140"/>
      <c r="E1094" s="140"/>
      <c r="F1094" s="140"/>
      <c r="G1094" s="140"/>
      <c r="H1094" s="140"/>
      <c r="I1094" s="141" t="s">
        <v>651</v>
      </c>
      <c r="J1094" s="141"/>
      <c r="K1094" s="141"/>
      <c r="L1094" s="141" t="s">
        <v>898</v>
      </c>
      <c r="M1094" s="141"/>
      <c r="N1094" s="141"/>
      <c r="O1094" s="141"/>
      <c r="P1094" s="141"/>
      <c r="R1094" s="141" t="s">
        <v>904</v>
      </c>
      <c r="S1094" s="141"/>
      <c r="T1094" s="141"/>
      <c r="U1094" s="142">
        <v>298.13</v>
      </c>
    </row>
    <row r="1095" spans="2:21">
      <c r="B1095" s="140" t="s">
        <v>178</v>
      </c>
      <c r="C1095" s="140"/>
      <c r="D1095" s="140"/>
      <c r="E1095" s="140"/>
      <c r="F1095" s="140"/>
      <c r="G1095" s="140"/>
      <c r="H1095" s="140"/>
      <c r="I1095" s="141" t="s">
        <v>651</v>
      </c>
      <c r="J1095" s="141"/>
      <c r="K1095" s="141"/>
      <c r="L1095" s="141" t="s">
        <v>898</v>
      </c>
      <c r="M1095" s="141"/>
      <c r="N1095" s="141"/>
      <c r="O1095" s="141"/>
      <c r="P1095" s="141"/>
      <c r="R1095" s="141" t="s">
        <v>905</v>
      </c>
      <c r="S1095" s="141"/>
      <c r="T1095" s="141"/>
      <c r="U1095" s="142">
        <v>198.75</v>
      </c>
    </row>
    <row r="1096" spans="2:21">
      <c r="B1096" s="140" t="s">
        <v>178</v>
      </c>
      <c r="C1096" s="140"/>
      <c r="D1096" s="140"/>
      <c r="E1096" s="140"/>
      <c r="F1096" s="140"/>
      <c r="G1096" s="140"/>
      <c r="H1096" s="140"/>
      <c r="I1096" s="141" t="s">
        <v>524</v>
      </c>
      <c r="J1096" s="141"/>
      <c r="K1096" s="141"/>
      <c r="L1096" s="141" t="s">
        <v>356</v>
      </c>
      <c r="M1096" s="141"/>
      <c r="N1096" s="141"/>
      <c r="O1096" s="141"/>
      <c r="P1096" s="141"/>
      <c r="R1096" s="146" t="s">
        <v>895</v>
      </c>
      <c r="S1096" s="146"/>
      <c r="T1096" s="146"/>
      <c r="U1096" s="142">
        <v>27.96</v>
      </c>
    </row>
    <row r="1097" spans="2:21">
      <c r="R1097" s="146"/>
      <c r="S1097" s="146"/>
      <c r="T1097" s="146"/>
    </row>
    <row r="1098" spans="2:21">
      <c r="B1098" s="140" t="s">
        <v>178</v>
      </c>
      <c r="C1098" s="140"/>
      <c r="D1098" s="140"/>
      <c r="E1098" s="140"/>
      <c r="F1098" s="140"/>
      <c r="G1098" s="140"/>
      <c r="H1098" s="140"/>
      <c r="I1098" s="141" t="s">
        <v>374</v>
      </c>
      <c r="J1098" s="141"/>
      <c r="K1098" s="141"/>
      <c r="L1098" s="141" t="s">
        <v>369</v>
      </c>
      <c r="M1098" s="141"/>
      <c r="N1098" s="141"/>
      <c r="O1098" s="141"/>
      <c r="P1098" s="141"/>
      <c r="R1098" s="146" t="s">
        <v>930</v>
      </c>
      <c r="S1098" s="146"/>
      <c r="T1098" s="146"/>
      <c r="U1098" s="142">
        <v>35.14</v>
      </c>
    </row>
    <row r="1099" spans="2:21">
      <c r="R1099" s="146"/>
      <c r="S1099" s="146"/>
      <c r="T1099" s="146"/>
    </row>
    <row r="1100" spans="2:21">
      <c r="B1100" s="140" t="s">
        <v>178</v>
      </c>
      <c r="C1100" s="140"/>
      <c r="D1100" s="140"/>
      <c r="E1100" s="140"/>
      <c r="F1100" s="140"/>
      <c r="G1100" s="140"/>
      <c r="H1100" s="140"/>
      <c r="I1100" s="141" t="s">
        <v>374</v>
      </c>
      <c r="J1100" s="141"/>
      <c r="K1100" s="141"/>
      <c r="L1100" s="141" t="s">
        <v>369</v>
      </c>
      <c r="M1100" s="141"/>
      <c r="N1100" s="141"/>
      <c r="O1100" s="141"/>
      <c r="P1100" s="141"/>
      <c r="R1100" s="146" t="s">
        <v>931</v>
      </c>
      <c r="S1100" s="146"/>
      <c r="T1100" s="146"/>
      <c r="U1100" s="142">
        <v>15.06</v>
      </c>
    </row>
    <row r="1101" spans="2:21">
      <c r="R1101" s="146"/>
      <c r="S1101" s="146"/>
      <c r="T1101" s="146"/>
    </row>
    <row r="1102" spans="2:21">
      <c r="B1102" s="140" t="s">
        <v>193</v>
      </c>
      <c r="C1102" s="140"/>
      <c r="D1102" s="140"/>
      <c r="E1102" s="140"/>
      <c r="F1102" s="140"/>
      <c r="G1102" s="140"/>
      <c r="H1102" s="140"/>
      <c r="I1102" s="141" t="s">
        <v>459</v>
      </c>
      <c r="J1102" s="141"/>
      <c r="K1102" s="141"/>
      <c r="L1102" s="141" t="s">
        <v>184</v>
      </c>
      <c r="M1102" s="141"/>
      <c r="N1102" s="141"/>
      <c r="O1102" s="141"/>
      <c r="P1102" s="141"/>
      <c r="R1102" s="146" t="s">
        <v>943</v>
      </c>
      <c r="S1102" s="146"/>
      <c r="T1102" s="146"/>
      <c r="U1102" s="142">
        <v>-599.98</v>
      </c>
    </row>
    <row r="1103" spans="2:21">
      <c r="R1103" s="146"/>
      <c r="S1103" s="146"/>
      <c r="T1103" s="146"/>
    </row>
    <row r="1104" spans="2:21">
      <c r="B1104" s="140" t="s">
        <v>193</v>
      </c>
      <c r="C1104" s="140"/>
      <c r="D1104" s="140"/>
      <c r="E1104" s="140"/>
      <c r="F1104" s="140"/>
      <c r="G1104" s="140"/>
      <c r="H1104" s="140"/>
      <c r="I1104" s="141" t="s">
        <v>944</v>
      </c>
      <c r="J1104" s="141"/>
      <c r="K1104" s="141"/>
      <c r="L1104" s="141" t="s">
        <v>356</v>
      </c>
      <c r="M1104" s="141"/>
      <c r="N1104" s="141"/>
      <c r="O1104" s="141"/>
      <c r="P1104" s="141"/>
      <c r="R1104" s="141" t="s">
        <v>945</v>
      </c>
      <c r="S1104" s="141"/>
      <c r="T1104" s="141"/>
      <c r="U1104" s="142">
        <v>137.94999999999999</v>
      </c>
    </row>
    <row r="1105" spans="1:22">
      <c r="B1105" s="140" t="s">
        <v>196</v>
      </c>
      <c r="C1105" s="140"/>
      <c r="D1105" s="140"/>
      <c r="E1105" s="140"/>
      <c r="F1105" s="140"/>
      <c r="G1105" s="140"/>
      <c r="H1105" s="140"/>
      <c r="I1105" s="141" t="s">
        <v>651</v>
      </c>
      <c r="J1105" s="141"/>
      <c r="K1105" s="141"/>
      <c r="L1105" s="141" t="s">
        <v>291</v>
      </c>
      <c r="M1105" s="141"/>
      <c r="N1105" s="141"/>
      <c r="O1105" s="141"/>
      <c r="P1105" s="141"/>
      <c r="R1105" s="146" t="s">
        <v>946</v>
      </c>
      <c r="S1105" s="146"/>
      <c r="T1105" s="146"/>
      <c r="U1105" s="142">
        <v>53.96</v>
      </c>
    </row>
    <row r="1106" spans="1:22">
      <c r="R1106" s="146"/>
      <c r="S1106" s="146"/>
      <c r="T1106" s="146"/>
    </row>
    <row r="1107" spans="1:22" ht="4.5" customHeight="1"/>
    <row r="1108" spans="1:22" ht="11.25" customHeight="1"/>
    <row r="1109" spans="1:22" ht="13.5" customHeight="1">
      <c r="A1109" s="146" t="s">
        <v>202</v>
      </c>
      <c r="B1109" s="146"/>
      <c r="C1109" s="146"/>
      <c r="D1109" s="146"/>
      <c r="E1109" s="146"/>
      <c r="F1109" s="146"/>
      <c r="G1109" s="146"/>
      <c r="H1109" s="146"/>
      <c r="I1109" s="146"/>
      <c r="J1109" s="146"/>
      <c r="K1109" s="146"/>
      <c r="L1109" s="146"/>
      <c r="M1109" s="146"/>
      <c r="P1109" s="147" t="s">
        <v>947</v>
      </c>
      <c r="Q1109" s="147"/>
      <c r="R1109" s="147"/>
      <c r="S1109" s="147"/>
      <c r="T1109" s="147"/>
      <c r="U1109" s="147"/>
      <c r="V1109" s="147"/>
    </row>
    <row r="1110" spans="1:22" ht="20.25" customHeight="1">
      <c r="A1110" s="148" t="s">
        <v>204</v>
      </c>
      <c r="B1110" s="148"/>
      <c r="C1110" s="148"/>
      <c r="D1110" s="148"/>
      <c r="E1110" s="148"/>
      <c r="F1110" s="148"/>
      <c r="G1110" s="148"/>
      <c r="H1110" s="148"/>
      <c r="I1110" s="148"/>
      <c r="J1110" s="148"/>
      <c r="K1110" s="148"/>
      <c r="L1110" s="148"/>
      <c r="M1110" s="148"/>
      <c r="N1110" s="148"/>
      <c r="O1110" s="148"/>
      <c r="P1110" s="148"/>
      <c r="Q1110" s="148"/>
      <c r="R1110" s="148"/>
      <c r="S1110" s="148"/>
      <c r="T1110" s="148"/>
      <c r="U1110" s="148"/>
    </row>
    <row r="1111" spans="1:22" ht="7.5" customHeight="1"/>
    <row r="1112" spans="1:22">
      <c r="A1112" s="139" t="s">
        <v>875</v>
      </c>
      <c r="B1112" s="139"/>
      <c r="C1112" s="139"/>
      <c r="D1112" s="139"/>
      <c r="E1112" s="139"/>
      <c r="F1112" s="139"/>
      <c r="G1112" s="139"/>
      <c r="H1112" s="139"/>
      <c r="I1112" s="139"/>
      <c r="J1112" s="139"/>
      <c r="K1112" s="139"/>
      <c r="L1112" s="139"/>
    </row>
    <row r="1113" spans="1:22" ht="6" customHeight="1"/>
    <row r="1114" spans="1:22">
      <c r="B1114" s="140" t="s">
        <v>196</v>
      </c>
      <c r="C1114" s="140"/>
      <c r="D1114" s="140"/>
      <c r="E1114" s="140"/>
      <c r="F1114" s="140"/>
      <c r="G1114" s="140"/>
      <c r="H1114" s="140"/>
      <c r="I1114" s="141" t="s">
        <v>876</v>
      </c>
      <c r="J1114" s="141"/>
      <c r="K1114" s="141"/>
      <c r="L1114" s="141" t="s">
        <v>421</v>
      </c>
      <c r="M1114" s="141"/>
      <c r="N1114" s="141"/>
      <c r="O1114" s="141"/>
      <c r="P1114" s="141"/>
      <c r="R1114" s="141" t="s">
        <v>948</v>
      </c>
      <c r="S1114" s="141"/>
      <c r="T1114" s="141"/>
      <c r="U1114" s="142">
        <v>10.48</v>
      </c>
    </row>
    <row r="1115" spans="1:22">
      <c r="B1115" s="140" t="s">
        <v>196</v>
      </c>
      <c r="C1115" s="140"/>
      <c r="D1115" s="140"/>
      <c r="E1115" s="140"/>
      <c r="F1115" s="140"/>
      <c r="G1115" s="140"/>
      <c r="H1115" s="140"/>
      <c r="I1115" s="141" t="s">
        <v>876</v>
      </c>
      <c r="J1115" s="141"/>
      <c r="K1115" s="141"/>
      <c r="L1115" s="141" t="s">
        <v>421</v>
      </c>
      <c r="M1115" s="141"/>
      <c r="N1115" s="141"/>
      <c r="O1115" s="141"/>
      <c r="P1115" s="141"/>
      <c r="R1115" s="146" t="s">
        <v>949</v>
      </c>
      <c r="S1115" s="146"/>
      <c r="T1115" s="146"/>
      <c r="U1115" s="142">
        <v>110.69</v>
      </c>
    </row>
    <row r="1116" spans="1:22">
      <c r="R1116" s="146"/>
      <c r="S1116" s="146"/>
      <c r="T1116" s="146"/>
    </row>
    <row r="1117" spans="1:22">
      <c r="B1117" s="140" t="s">
        <v>196</v>
      </c>
      <c r="C1117" s="140"/>
      <c r="D1117" s="140"/>
      <c r="E1117" s="140"/>
      <c r="F1117" s="140"/>
      <c r="G1117" s="140"/>
      <c r="H1117" s="140"/>
      <c r="I1117" s="141" t="s">
        <v>876</v>
      </c>
      <c r="J1117" s="141"/>
      <c r="K1117" s="141"/>
      <c r="L1117" s="141" t="s">
        <v>421</v>
      </c>
      <c r="M1117" s="141"/>
      <c r="N1117" s="141"/>
      <c r="O1117" s="141"/>
      <c r="P1117" s="141"/>
      <c r="R1117" s="141" t="s">
        <v>950</v>
      </c>
      <c r="S1117" s="141"/>
      <c r="T1117" s="141"/>
      <c r="U1117" s="142">
        <v>12.53</v>
      </c>
    </row>
    <row r="1118" spans="1:22">
      <c r="B1118" s="140" t="s">
        <v>196</v>
      </c>
      <c r="C1118" s="140"/>
      <c r="D1118" s="140"/>
      <c r="E1118" s="140"/>
      <c r="F1118" s="140"/>
      <c r="G1118" s="140"/>
      <c r="H1118" s="140"/>
      <c r="I1118" s="141" t="s">
        <v>951</v>
      </c>
      <c r="J1118" s="141"/>
      <c r="K1118" s="141"/>
      <c r="L1118" s="141" t="s">
        <v>369</v>
      </c>
      <c r="M1118" s="141"/>
      <c r="N1118" s="141"/>
      <c r="O1118" s="141"/>
      <c r="P1118" s="141"/>
      <c r="R1118" s="146" t="s">
        <v>952</v>
      </c>
      <c r="S1118" s="146"/>
      <c r="T1118" s="146"/>
      <c r="U1118" s="142">
        <v>80.25</v>
      </c>
    </row>
    <row r="1119" spans="1:22">
      <c r="R1119" s="146"/>
      <c r="S1119" s="146"/>
      <c r="T1119" s="146"/>
    </row>
    <row r="1120" spans="1:22">
      <c r="B1120" s="140" t="s">
        <v>196</v>
      </c>
      <c r="C1120" s="140"/>
      <c r="D1120" s="140"/>
      <c r="E1120" s="140"/>
      <c r="F1120" s="140"/>
      <c r="G1120" s="140"/>
      <c r="H1120" s="140"/>
      <c r="I1120" s="141" t="s">
        <v>951</v>
      </c>
      <c r="J1120" s="141"/>
      <c r="K1120" s="141"/>
      <c r="L1120" s="141" t="s">
        <v>369</v>
      </c>
      <c r="M1120" s="141"/>
      <c r="N1120" s="141"/>
      <c r="O1120" s="141"/>
      <c r="P1120" s="141"/>
      <c r="R1120" s="146" t="s">
        <v>953</v>
      </c>
      <c r="S1120" s="146"/>
      <c r="T1120" s="146"/>
      <c r="U1120" s="142">
        <v>-86.87</v>
      </c>
    </row>
    <row r="1121" spans="1:21">
      <c r="R1121" s="146"/>
      <c r="S1121" s="146"/>
      <c r="T1121" s="146"/>
    </row>
    <row r="1122" spans="1:21">
      <c r="B1122" s="140" t="s">
        <v>196</v>
      </c>
      <c r="C1122" s="140"/>
      <c r="D1122" s="140"/>
      <c r="E1122" s="140"/>
      <c r="F1122" s="140"/>
      <c r="G1122" s="140"/>
      <c r="H1122" s="140"/>
      <c r="I1122" s="141" t="s">
        <v>951</v>
      </c>
      <c r="J1122" s="141"/>
      <c r="K1122" s="141"/>
      <c r="L1122" s="141" t="s">
        <v>184</v>
      </c>
      <c r="M1122" s="141"/>
      <c r="N1122" s="141"/>
      <c r="O1122" s="141"/>
      <c r="P1122" s="141"/>
      <c r="R1122" s="146" t="s">
        <v>952</v>
      </c>
      <c r="S1122" s="146"/>
      <c r="T1122" s="146"/>
      <c r="U1122" s="142">
        <v>86.87</v>
      </c>
    </row>
    <row r="1123" spans="1:21">
      <c r="R1123" s="146"/>
      <c r="S1123" s="146"/>
      <c r="T1123" s="146"/>
    </row>
    <row r="1124" spans="1:21">
      <c r="B1124" s="140" t="s">
        <v>196</v>
      </c>
      <c r="C1124" s="140"/>
      <c r="D1124" s="140"/>
      <c r="E1124" s="140"/>
      <c r="F1124" s="140"/>
      <c r="G1124" s="140"/>
      <c r="H1124" s="140"/>
      <c r="I1124" s="141" t="s">
        <v>374</v>
      </c>
      <c r="J1124" s="141"/>
      <c r="K1124" s="141"/>
      <c r="L1124" s="141" t="s">
        <v>369</v>
      </c>
      <c r="M1124" s="141"/>
      <c r="N1124" s="141"/>
      <c r="O1124" s="141"/>
      <c r="P1124" s="141"/>
      <c r="R1124" s="146" t="s">
        <v>930</v>
      </c>
      <c r="S1124" s="146"/>
      <c r="T1124" s="146"/>
      <c r="U1124" s="142">
        <v>19.46</v>
      </c>
    </row>
    <row r="1125" spans="1:21">
      <c r="R1125" s="146"/>
      <c r="S1125" s="146"/>
      <c r="T1125" s="146"/>
    </row>
    <row r="1126" spans="1:21">
      <c r="B1126" s="140" t="s">
        <v>196</v>
      </c>
      <c r="C1126" s="140"/>
      <c r="D1126" s="140"/>
      <c r="E1126" s="140"/>
      <c r="F1126" s="140"/>
      <c r="G1126" s="140"/>
      <c r="H1126" s="140"/>
      <c r="I1126" s="141" t="s">
        <v>374</v>
      </c>
      <c r="J1126" s="141"/>
      <c r="K1126" s="141"/>
      <c r="L1126" s="141" t="s">
        <v>369</v>
      </c>
      <c r="M1126" s="141"/>
      <c r="N1126" s="141"/>
      <c r="O1126" s="141"/>
      <c r="P1126" s="141"/>
      <c r="R1126" s="146" t="s">
        <v>931</v>
      </c>
      <c r="S1126" s="146"/>
      <c r="T1126" s="146"/>
      <c r="U1126" s="142">
        <v>8.34</v>
      </c>
    </row>
    <row r="1127" spans="1:21">
      <c r="R1127" s="146"/>
      <c r="S1127" s="146"/>
      <c r="T1127" s="146"/>
    </row>
    <row r="1128" spans="1:21">
      <c r="B1128" s="140" t="s">
        <v>199</v>
      </c>
      <c r="C1128" s="140"/>
      <c r="D1128" s="140"/>
      <c r="E1128" s="140"/>
      <c r="F1128" s="140"/>
      <c r="G1128" s="140"/>
      <c r="H1128" s="140"/>
      <c r="I1128" s="141" t="s">
        <v>954</v>
      </c>
      <c r="J1128" s="141"/>
      <c r="K1128" s="141"/>
      <c r="L1128" s="141" t="s">
        <v>421</v>
      </c>
      <c r="M1128" s="141"/>
      <c r="N1128" s="141"/>
      <c r="O1128" s="141"/>
      <c r="P1128" s="141"/>
      <c r="R1128" s="141" t="s">
        <v>955</v>
      </c>
      <c r="S1128" s="141"/>
      <c r="T1128" s="141"/>
      <c r="U1128" s="142">
        <v>285</v>
      </c>
    </row>
    <row r="1129" spans="1:21">
      <c r="B1129" s="140" t="s">
        <v>199</v>
      </c>
      <c r="C1129" s="140"/>
      <c r="D1129" s="140"/>
      <c r="E1129" s="140"/>
      <c r="F1129" s="140"/>
      <c r="G1129" s="140"/>
      <c r="H1129" s="140"/>
      <c r="I1129" s="141" t="s">
        <v>876</v>
      </c>
      <c r="J1129" s="141"/>
      <c r="K1129" s="141"/>
      <c r="L1129" s="141" t="s">
        <v>421</v>
      </c>
      <c r="M1129" s="141"/>
      <c r="N1129" s="141"/>
      <c r="O1129" s="141"/>
      <c r="P1129" s="141"/>
      <c r="R1129" s="141" t="s">
        <v>956</v>
      </c>
      <c r="S1129" s="141"/>
      <c r="T1129" s="141"/>
      <c r="U1129" s="142">
        <v>20.71</v>
      </c>
    </row>
    <row r="1130" spans="1:21">
      <c r="B1130" s="140" t="s">
        <v>199</v>
      </c>
      <c r="C1130" s="140"/>
      <c r="D1130" s="140"/>
      <c r="E1130" s="140"/>
      <c r="F1130" s="140"/>
      <c r="G1130" s="140"/>
      <c r="H1130" s="140"/>
      <c r="I1130" s="141" t="s">
        <v>876</v>
      </c>
      <c r="J1130" s="141"/>
      <c r="K1130" s="141"/>
      <c r="L1130" s="141" t="s">
        <v>421</v>
      </c>
      <c r="M1130" s="141"/>
      <c r="N1130" s="141"/>
      <c r="O1130" s="141"/>
      <c r="P1130" s="141"/>
      <c r="R1130" s="141" t="s">
        <v>957</v>
      </c>
      <c r="S1130" s="141"/>
      <c r="T1130" s="141"/>
      <c r="U1130" s="142">
        <v>24.8</v>
      </c>
    </row>
    <row r="1131" spans="1:21">
      <c r="B1131" s="140" t="s">
        <v>293</v>
      </c>
      <c r="C1131" s="140"/>
      <c r="D1131" s="140"/>
      <c r="E1131" s="140"/>
      <c r="F1131" s="140"/>
      <c r="G1131" s="140"/>
      <c r="H1131" s="140"/>
      <c r="I1131" s="141" t="s">
        <v>300</v>
      </c>
      <c r="J1131" s="141"/>
      <c r="K1131" s="141"/>
      <c r="L1131" s="141" t="s">
        <v>307</v>
      </c>
      <c r="M1131" s="141"/>
      <c r="N1131" s="141"/>
      <c r="O1131" s="141"/>
      <c r="P1131" s="141"/>
      <c r="R1131" s="141" t="s">
        <v>958</v>
      </c>
      <c r="S1131" s="141"/>
      <c r="T1131" s="141"/>
      <c r="U1131" s="142">
        <v>40.75</v>
      </c>
    </row>
    <row r="1132" spans="1:21" ht="6" customHeight="1"/>
    <row r="1133" spans="1:21">
      <c r="D1133" s="143" t="s">
        <v>2</v>
      </c>
      <c r="F1133" s="143" t="s">
        <v>2</v>
      </c>
      <c r="H1133" s="143" t="s">
        <v>2</v>
      </c>
      <c r="O1133" s="144" t="s">
        <v>875</v>
      </c>
      <c r="P1133" s="144"/>
      <c r="Q1133" s="144"/>
      <c r="R1133" s="144"/>
      <c r="S1133" s="144"/>
      <c r="U1133" s="145">
        <v>6257.65</v>
      </c>
    </row>
    <row r="1134" spans="1:21">
      <c r="A1134" s="139" t="s">
        <v>959</v>
      </c>
      <c r="B1134" s="139"/>
      <c r="C1134" s="139"/>
      <c r="D1134" s="139"/>
      <c r="E1134" s="139"/>
      <c r="F1134" s="139"/>
      <c r="G1134" s="139"/>
      <c r="H1134" s="139"/>
      <c r="I1134" s="139"/>
      <c r="J1134" s="139"/>
      <c r="K1134" s="139"/>
      <c r="L1134" s="139"/>
    </row>
    <row r="1135" spans="1:21" ht="6" customHeight="1"/>
    <row r="1136" spans="1:21">
      <c r="B1136" s="140" t="s">
        <v>159</v>
      </c>
      <c r="C1136" s="140"/>
      <c r="D1136" s="140"/>
      <c r="E1136" s="140"/>
      <c r="F1136" s="140"/>
      <c r="G1136" s="140"/>
      <c r="H1136" s="140"/>
      <c r="I1136" s="141" t="s">
        <v>960</v>
      </c>
      <c r="J1136" s="141"/>
      <c r="K1136" s="141"/>
      <c r="L1136" s="141" t="s">
        <v>220</v>
      </c>
      <c r="M1136" s="141"/>
      <c r="N1136" s="141"/>
      <c r="O1136" s="141"/>
      <c r="P1136" s="141"/>
      <c r="R1136" s="141" t="s">
        <v>961</v>
      </c>
      <c r="S1136" s="141"/>
      <c r="T1136" s="141"/>
      <c r="U1136" s="142">
        <v>10</v>
      </c>
    </row>
    <row r="1137" spans="2:21">
      <c r="B1137" s="140" t="s">
        <v>161</v>
      </c>
      <c r="C1137" s="140"/>
      <c r="D1137" s="140"/>
      <c r="E1137" s="140"/>
      <c r="F1137" s="140"/>
      <c r="G1137" s="140"/>
      <c r="H1137" s="140"/>
      <c r="I1137" s="146" t="s">
        <v>614</v>
      </c>
      <c r="J1137" s="146"/>
      <c r="K1137" s="146"/>
      <c r="L1137" s="141" t="s">
        <v>962</v>
      </c>
      <c r="M1137" s="141"/>
      <c r="N1137" s="141"/>
      <c r="O1137" s="141"/>
      <c r="P1137" s="141"/>
      <c r="R1137" s="141" t="s">
        <v>963</v>
      </c>
      <c r="S1137" s="141"/>
      <c r="T1137" s="141"/>
      <c r="U1137" s="142">
        <v>70</v>
      </c>
    </row>
    <row r="1138" spans="2:21">
      <c r="I1138" s="146"/>
      <c r="J1138" s="146"/>
      <c r="K1138" s="146"/>
    </row>
    <row r="1139" spans="2:21">
      <c r="B1139" s="140" t="s">
        <v>308</v>
      </c>
      <c r="C1139" s="140"/>
      <c r="D1139" s="140"/>
      <c r="E1139" s="140"/>
      <c r="F1139" s="140"/>
      <c r="G1139" s="140"/>
      <c r="H1139" s="140"/>
      <c r="I1139" s="141" t="s">
        <v>964</v>
      </c>
      <c r="J1139" s="141"/>
      <c r="K1139" s="141"/>
      <c r="L1139" s="141" t="s">
        <v>157</v>
      </c>
      <c r="M1139" s="141"/>
      <c r="N1139" s="141"/>
      <c r="O1139" s="141"/>
      <c r="P1139" s="141"/>
      <c r="R1139" s="141" t="s">
        <v>965</v>
      </c>
      <c r="S1139" s="141"/>
      <c r="T1139" s="141"/>
      <c r="U1139" s="142">
        <v>172.28</v>
      </c>
    </row>
    <row r="1140" spans="2:21">
      <c r="B1140" s="140" t="s">
        <v>400</v>
      </c>
      <c r="C1140" s="140"/>
      <c r="D1140" s="140"/>
      <c r="E1140" s="140"/>
      <c r="F1140" s="140"/>
      <c r="G1140" s="140"/>
      <c r="H1140" s="140"/>
      <c r="I1140" s="141" t="s">
        <v>966</v>
      </c>
      <c r="J1140" s="141"/>
      <c r="K1140" s="141"/>
      <c r="L1140" s="141" t="s">
        <v>220</v>
      </c>
      <c r="M1140" s="141"/>
      <c r="N1140" s="141"/>
      <c r="O1140" s="141"/>
      <c r="P1140" s="141"/>
      <c r="R1140" s="141" t="s">
        <v>967</v>
      </c>
      <c r="S1140" s="141"/>
      <c r="T1140" s="141"/>
      <c r="U1140" s="142">
        <v>1244.8900000000001</v>
      </c>
    </row>
    <row r="1141" spans="2:21">
      <c r="B1141" s="140" t="s">
        <v>163</v>
      </c>
      <c r="C1141" s="140"/>
      <c r="D1141" s="140"/>
      <c r="E1141" s="140"/>
      <c r="F1141" s="140"/>
      <c r="G1141" s="140"/>
      <c r="H1141" s="140"/>
      <c r="I1141" s="141" t="s">
        <v>968</v>
      </c>
      <c r="J1141" s="141"/>
      <c r="K1141" s="141"/>
      <c r="L1141" s="141" t="s">
        <v>220</v>
      </c>
      <c r="M1141" s="141"/>
      <c r="N1141" s="141"/>
      <c r="O1141" s="141"/>
      <c r="P1141" s="141"/>
      <c r="R1141" s="146" t="s">
        <v>969</v>
      </c>
      <c r="S1141" s="146"/>
      <c r="T1141" s="146"/>
      <c r="U1141" s="142">
        <v>33.479999999999997</v>
      </c>
    </row>
    <row r="1142" spans="2:21">
      <c r="R1142" s="146"/>
      <c r="S1142" s="146"/>
      <c r="T1142" s="146"/>
    </row>
    <row r="1143" spans="2:21">
      <c r="B1143" s="140" t="s">
        <v>163</v>
      </c>
      <c r="C1143" s="140"/>
      <c r="D1143" s="140"/>
      <c r="E1143" s="140"/>
      <c r="F1143" s="140"/>
      <c r="G1143" s="140"/>
      <c r="H1143" s="140"/>
      <c r="I1143" s="141" t="s">
        <v>970</v>
      </c>
      <c r="J1143" s="141"/>
      <c r="K1143" s="141"/>
      <c r="L1143" s="141" t="s">
        <v>220</v>
      </c>
      <c r="M1143" s="141"/>
      <c r="N1143" s="141"/>
      <c r="O1143" s="141"/>
      <c r="P1143" s="141"/>
      <c r="R1143" s="146" t="s">
        <v>969</v>
      </c>
      <c r="S1143" s="146"/>
      <c r="T1143" s="146"/>
      <c r="U1143" s="142">
        <v>279.32</v>
      </c>
    </row>
    <row r="1144" spans="2:21">
      <c r="R1144" s="146"/>
      <c r="S1144" s="146"/>
      <c r="T1144" s="146"/>
    </row>
    <row r="1145" spans="2:21">
      <c r="B1145" s="140" t="s">
        <v>178</v>
      </c>
      <c r="C1145" s="140"/>
      <c r="D1145" s="140"/>
      <c r="E1145" s="140"/>
      <c r="F1145" s="140"/>
      <c r="G1145" s="140"/>
      <c r="H1145" s="140"/>
      <c r="I1145" s="141" t="s">
        <v>183</v>
      </c>
      <c r="J1145" s="141"/>
      <c r="K1145" s="141"/>
      <c r="L1145" s="141" t="s">
        <v>220</v>
      </c>
      <c r="M1145" s="141"/>
      <c r="N1145" s="141"/>
      <c r="O1145" s="141"/>
      <c r="P1145" s="141"/>
      <c r="R1145" s="141" t="s">
        <v>971</v>
      </c>
      <c r="S1145" s="141"/>
      <c r="T1145" s="141"/>
      <c r="U1145" s="142">
        <v>155.94</v>
      </c>
    </row>
    <row r="1146" spans="2:21">
      <c r="B1146" s="140" t="s">
        <v>193</v>
      </c>
      <c r="C1146" s="140"/>
      <c r="D1146" s="140"/>
      <c r="E1146" s="140"/>
      <c r="F1146" s="140"/>
      <c r="G1146" s="140"/>
      <c r="H1146" s="140"/>
      <c r="I1146" s="141" t="s">
        <v>972</v>
      </c>
      <c r="J1146" s="141"/>
      <c r="K1146" s="141"/>
      <c r="L1146" s="141" t="s">
        <v>220</v>
      </c>
      <c r="M1146" s="141"/>
      <c r="N1146" s="141"/>
      <c r="O1146" s="141"/>
      <c r="P1146" s="141"/>
      <c r="R1146" s="141" t="s">
        <v>971</v>
      </c>
      <c r="S1146" s="141"/>
      <c r="T1146" s="141"/>
      <c r="U1146" s="142">
        <v>90.52</v>
      </c>
    </row>
    <row r="1147" spans="2:21">
      <c r="B1147" s="140" t="s">
        <v>193</v>
      </c>
      <c r="C1147" s="140"/>
      <c r="D1147" s="140"/>
      <c r="E1147" s="140"/>
      <c r="F1147" s="140"/>
      <c r="G1147" s="140"/>
      <c r="H1147" s="140"/>
      <c r="I1147" s="141" t="s">
        <v>973</v>
      </c>
      <c r="J1147" s="141"/>
      <c r="K1147" s="141"/>
      <c r="L1147" s="141" t="s">
        <v>220</v>
      </c>
      <c r="M1147" s="141"/>
      <c r="N1147" s="141"/>
      <c r="O1147" s="141"/>
      <c r="P1147" s="141"/>
      <c r="R1147" s="141" t="s">
        <v>971</v>
      </c>
      <c r="S1147" s="141"/>
      <c r="T1147" s="141"/>
      <c r="U1147" s="142">
        <v>243.68</v>
      </c>
    </row>
    <row r="1148" spans="2:21">
      <c r="B1148" s="140" t="s">
        <v>193</v>
      </c>
      <c r="C1148" s="140"/>
      <c r="D1148" s="140"/>
      <c r="E1148" s="140"/>
      <c r="F1148" s="140"/>
      <c r="G1148" s="140"/>
      <c r="H1148" s="140"/>
      <c r="I1148" s="141" t="s">
        <v>974</v>
      </c>
      <c r="J1148" s="141"/>
      <c r="K1148" s="141"/>
      <c r="L1148" s="141" t="s">
        <v>220</v>
      </c>
      <c r="M1148" s="141"/>
      <c r="N1148" s="141"/>
      <c r="O1148" s="141"/>
      <c r="P1148" s="141"/>
      <c r="R1148" s="141" t="s">
        <v>971</v>
      </c>
      <c r="S1148" s="141"/>
      <c r="T1148" s="141"/>
      <c r="U1148" s="142">
        <v>206.74</v>
      </c>
    </row>
    <row r="1149" spans="2:21">
      <c r="B1149" s="140" t="s">
        <v>196</v>
      </c>
      <c r="C1149" s="140"/>
      <c r="D1149" s="140"/>
      <c r="E1149" s="140"/>
      <c r="F1149" s="140"/>
      <c r="G1149" s="140"/>
      <c r="H1149" s="140"/>
      <c r="I1149" s="141" t="s">
        <v>183</v>
      </c>
      <c r="J1149" s="141"/>
      <c r="K1149" s="141"/>
      <c r="L1149" s="141" t="s">
        <v>220</v>
      </c>
      <c r="M1149" s="141"/>
      <c r="N1149" s="141"/>
      <c r="O1149" s="141"/>
      <c r="P1149" s="141"/>
      <c r="R1149" s="141" t="s">
        <v>975</v>
      </c>
      <c r="S1149" s="141"/>
      <c r="T1149" s="141"/>
      <c r="U1149" s="142">
        <v>49.56</v>
      </c>
    </row>
    <row r="1150" spans="2:21">
      <c r="B1150" s="140" t="s">
        <v>196</v>
      </c>
      <c r="C1150" s="140"/>
      <c r="D1150" s="140"/>
      <c r="E1150" s="140"/>
      <c r="F1150" s="140"/>
      <c r="G1150" s="140"/>
      <c r="H1150" s="140"/>
      <c r="I1150" s="141" t="s">
        <v>976</v>
      </c>
      <c r="J1150" s="141"/>
      <c r="K1150" s="141"/>
      <c r="L1150" s="141" t="s">
        <v>220</v>
      </c>
      <c r="M1150" s="141"/>
      <c r="N1150" s="141"/>
      <c r="O1150" s="141"/>
      <c r="P1150" s="141"/>
      <c r="R1150" s="141" t="s">
        <v>971</v>
      </c>
      <c r="S1150" s="141"/>
      <c r="T1150" s="141"/>
      <c r="U1150" s="142">
        <v>12.98</v>
      </c>
    </row>
    <row r="1151" spans="2:21">
      <c r="B1151" s="140" t="s">
        <v>196</v>
      </c>
      <c r="C1151" s="140"/>
      <c r="D1151" s="140"/>
      <c r="E1151" s="140"/>
      <c r="F1151" s="140"/>
      <c r="G1151" s="140"/>
      <c r="H1151" s="140"/>
      <c r="I1151" s="141" t="s">
        <v>977</v>
      </c>
      <c r="J1151" s="141"/>
      <c r="K1151" s="141"/>
      <c r="L1151" s="141" t="s">
        <v>220</v>
      </c>
      <c r="M1151" s="141"/>
      <c r="N1151" s="141"/>
      <c r="O1151" s="141"/>
      <c r="P1151" s="141"/>
      <c r="R1151" s="141" t="s">
        <v>971</v>
      </c>
      <c r="S1151" s="141"/>
      <c r="T1151" s="141"/>
      <c r="U1151" s="142">
        <v>12.98</v>
      </c>
    </row>
    <row r="1152" spans="2:21">
      <c r="B1152" s="140" t="s">
        <v>196</v>
      </c>
      <c r="C1152" s="140"/>
      <c r="D1152" s="140"/>
      <c r="E1152" s="140"/>
      <c r="F1152" s="140"/>
      <c r="G1152" s="140"/>
      <c r="H1152" s="140"/>
      <c r="I1152" s="141" t="s">
        <v>978</v>
      </c>
      <c r="J1152" s="141"/>
      <c r="K1152" s="141"/>
      <c r="L1152" s="141" t="s">
        <v>220</v>
      </c>
      <c r="M1152" s="141"/>
      <c r="N1152" s="141"/>
      <c r="O1152" s="141"/>
      <c r="P1152" s="141"/>
      <c r="R1152" s="141" t="s">
        <v>979</v>
      </c>
      <c r="S1152" s="141"/>
      <c r="T1152" s="141"/>
      <c r="U1152" s="142">
        <v>228</v>
      </c>
    </row>
    <row r="1153" spans="2:21">
      <c r="B1153" s="140" t="s">
        <v>196</v>
      </c>
      <c r="C1153" s="140"/>
      <c r="D1153" s="140"/>
      <c r="E1153" s="140"/>
      <c r="F1153" s="140"/>
      <c r="G1153" s="140"/>
      <c r="H1153" s="140"/>
      <c r="I1153" s="141" t="s">
        <v>980</v>
      </c>
      <c r="J1153" s="141"/>
      <c r="K1153" s="141"/>
      <c r="L1153" s="141" t="s">
        <v>220</v>
      </c>
      <c r="M1153" s="141"/>
      <c r="N1153" s="141"/>
      <c r="O1153" s="141"/>
      <c r="P1153" s="141"/>
      <c r="R1153" s="141" t="s">
        <v>971</v>
      </c>
      <c r="S1153" s="141"/>
      <c r="T1153" s="141"/>
      <c r="U1153" s="142">
        <v>6.99</v>
      </c>
    </row>
    <row r="1154" spans="2:21">
      <c r="B1154" s="140" t="s">
        <v>196</v>
      </c>
      <c r="C1154" s="140"/>
      <c r="D1154" s="140"/>
      <c r="E1154" s="140"/>
      <c r="F1154" s="140"/>
      <c r="G1154" s="140"/>
      <c r="H1154" s="140"/>
      <c r="I1154" s="141" t="s">
        <v>981</v>
      </c>
      <c r="J1154" s="141"/>
      <c r="K1154" s="141"/>
      <c r="L1154" s="141" t="s">
        <v>220</v>
      </c>
      <c r="M1154" s="141"/>
      <c r="N1154" s="141"/>
      <c r="O1154" s="141"/>
      <c r="P1154" s="141"/>
      <c r="R1154" s="141" t="s">
        <v>971</v>
      </c>
      <c r="S1154" s="141"/>
      <c r="T1154" s="141"/>
      <c r="U1154" s="142">
        <v>6.99</v>
      </c>
    </row>
    <row r="1155" spans="2:21">
      <c r="B1155" s="140" t="s">
        <v>196</v>
      </c>
      <c r="C1155" s="140"/>
      <c r="D1155" s="140"/>
      <c r="E1155" s="140"/>
      <c r="F1155" s="140"/>
      <c r="G1155" s="140"/>
      <c r="H1155" s="140"/>
      <c r="I1155" s="141" t="s">
        <v>982</v>
      </c>
      <c r="J1155" s="141"/>
      <c r="K1155" s="141"/>
      <c r="L1155" s="141" t="s">
        <v>220</v>
      </c>
      <c r="M1155" s="141"/>
      <c r="N1155" s="141"/>
      <c r="O1155" s="141"/>
      <c r="P1155" s="141"/>
      <c r="R1155" s="141" t="s">
        <v>971</v>
      </c>
      <c r="S1155" s="141"/>
      <c r="T1155" s="141"/>
      <c r="U1155" s="142">
        <v>129.32</v>
      </c>
    </row>
    <row r="1156" spans="2:21">
      <c r="B1156" s="140" t="s">
        <v>196</v>
      </c>
      <c r="C1156" s="140"/>
      <c r="D1156" s="140"/>
      <c r="E1156" s="140"/>
      <c r="F1156" s="140"/>
      <c r="G1156" s="140"/>
      <c r="H1156" s="140"/>
      <c r="I1156" s="141" t="s">
        <v>983</v>
      </c>
      <c r="J1156" s="141"/>
      <c r="K1156" s="141"/>
      <c r="L1156" s="141" t="s">
        <v>220</v>
      </c>
      <c r="M1156" s="141"/>
      <c r="N1156" s="141"/>
      <c r="O1156" s="141"/>
      <c r="P1156" s="141"/>
      <c r="R1156" s="141" t="s">
        <v>971</v>
      </c>
      <c r="S1156" s="141"/>
      <c r="T1156" s="141"/>
      <c r="U1156" s="142">
        <v>26.24</v>
      </c>
    </row>
    <row r="1157" spans="2:21">
      <c r="B1157" s="140" t="s">
        <v>293</v>
      </c>
      <c r="C1157" s="140"/>
      <c r="D1157" s="140"/>
      <c r="E1157" s="140"/>
      <c r="F1157" s="140"/>
      <c r="G1157" s="140"/>
      <c r="H1157" s="140"/>
      <c r="I1157" s="141" t="s">
        <v>984</v>
      </c>
      <c r="J1157" s="141"/>
      <c r="K1157" s="141"/>
      <c r="L1157" s="141" t="s">
        <v>220</v>
      </c>
      <c r="M1157" s="141"/>
      <c r="N1157" s="141"/>
      <c r="O1157" s="141"/>
      <c r="P1157" s="141"/>
      <c r="R1157" s="141" t="s">
        <v>985</v>
      </c>
      <c r="S1157" s="141"/>
      <c r="T1157" s="141"/>
      <c r="U1157" s="142">
        <v>599.88</v>
      </c>
    </row>
    <row r="1158" spans="2:21">
      <c r="B1158" s="140" t="s">
        <v>280</v>
      </c>
      <c r="C1158" s="140"/>
      <c r="D1158" s="140"/>
      <c r="E1158" s="140"/>
      <c r="F1158" s="140"/>
      <c r="G1158" s="140"/>
      <c r="H1158" s="140"/>
      <c r="I1158" s="146" t="s">
        <v>986</v>
      </c>
      <c r="J1158" s="146"/>
      <c r="K1158" s="146"/>
      <c r="L1158" s="141" t="s">
        <v>181</v>
      </c>
      <c r="M1158" s="141"/>
      <c r="N1158" s="141"/>
      <c r="O1158" s="141"/>
      <c r="P1158" s="141"/>
      <c r="R1158" s="146" t="s">
        <v>987</v>
      </c>
      <c r="S1158" s="146"/>
      <c r="T1158" s="146"/>
      <c r="U1158" s="142">
        <v>250</v>
      </c>
    </row>
    <row r="1159" spans="2:21">
      <c r="I1159" s="146"/>
      <c r="J1159" s="146"/>
      <c r="K1159" s="146"/>
      <c r="R1159" s="146"/>
      <c r="S1159" s="146"/>
      <c r="T1159" s="146"/>
    </row>
    <row r="1160" spans="2:21">
      <c r="B1160" s="140" t="s">
        <v>280</v>
      </c>
      <c r="C1160" s="140"/>
      <c r="D1160" s="140"/>
      <c r="E1160" s="140"/>
      <c r="F1160" s="140"/>
      <c r="G1160" s="140"/>
      <c r="H1160" s="140"/>
      <c r="I1160" s="146" t="s">
        <v>986</v>
      </c>
      <c r="J1160" s="146"/>
      <c r="K1160" s="146"/>
      <c r="L1160" s="141" t="s">
        <v>181</v>
      </c>
      <c r="M1160" s="141"/>
      <c r="N1160" s="141"/>
      <c r="O1160" s="141"/>
      <c r="P1160" s="141"/>
      <c r="R1160" s="141" t="s">
        <v>988</v>
      </c>
      <c r="S1160" s="141"/>
      <c r="T1160" s="141"/>
      <c r="U1160" s="142">
        <v>250</v>
      </c>
    </row>
    <row r="1161" spans="2:21">
      <c r="I1161" s="146"/>
      <c r="J1161" s="146"/>
      <c r="K1161" s="146"/>
    </row>
    <row r="1162" spans="2:21">
      <c r="B1162" s="140" t="s">
        <v>280</v>
      </c>
      <c r="C1162" s="140"/>
      <c r="D1162" s="140"/>
      <c r="E1162" s="140"/>
      <c r="F1162" s="140"/>
      <c r="G1162" s="140"/>
      <c r="H1162" s="140"/>
      <c r="I1162" s="146" t="s">
        <v>986</v>
      </c>
      <c r="J1162" s="146"/>
      <c r="K1162" s="146"/>
      <c r="L1162" s="141" t="s">
        <v>181</v>
      </c>
      <c r="M1162" s="141"/>
      <c r="N1162" s="141"/>
      <c r="O1162" s="141"/>
      <c r="P1162" s="141"/>
      <c r="R1162" s="141" t="s">
        <v>989</v>
      </c>
      <c r="S1162" s="141"/>
      <c r="T1162" s="141"/>
      <c r="U1162" s="142">
        <v>250</v>
      </c>
    </row>
    <row r="1163" spans="2:21">
      <c r="I1163" s="146"/>
      <c r="J1163" s="146"/>
      <c r="K1163" s="146"/>
    </row>
    <row r="1164" spans="2:21">
      <c r="B1164" s="140" t="s">
        <v>280</v>
      </c>
      <c r="C1164" s="140"/>
      <c r="D1164" s="140"/>
      <c r="E1164" s="140"/>
      <c r="F1164" s="140"/>
      <c r="G1164" s="140"/>
      <c r="H1164" s="140"/>
      <c r="I1164" s="146" t="s">
        <v>986</v>
      </c>
      <c r="J1164" s="146"/>
      <c r="K1164" s="146"/>
      <c r="L1164" s="141" t="s">
        <v>181</v>
      </c>
      <c r="M1164" s="141"/>
      <c r="N1164" s="141"/>
      <c r="O1164" s="141"/>
      <c r="P1164" s="141"/>
      <c r="R1164" s="141" t="s">
        <v>990</v>
      </c>
      <c r="S1164" s="141"/>
      <c r="T1164" s="141"/>
      <c r="U1164" s="142">
        <v>250</v>
      </c>
    </row>
    <row r="1165" spans="2:21">
      <c r="I1165" s="146"/>
      <c r="J1165" s="146"/>
      <c r="K1165" s="146"/>
    </row>
    <row r="1166" spans="2:21">
      <c r="B1166" s="140" t="s">
        <v>280</v>
      </c>
      <c r="C1166" s="140"/>
      <c r="D1166" s="140"/>
      <c r="E1166" s="140"/>
      <c r="F1166" s="140"/>
      <c r="G1166" s="140"/>
      <c r="H1166" s="140"/>
      <c r="I1166" s="146" t="s">
        <v>986</v>
      </c>
      <c r="J1166" s="146"/>
      <c r="K1166" s="146"/>
      <c r="L1166" s="141" t="s">
        <v>181</v>
      </c>
      <c r="M1166" s="141"/>
      <c r="N1166" s="141"/>
      <c r="O1166" s="141"/>
      <c r="P1166" s="141"/>
      <c r="R1166" s="141" t="s">
        <v>991</v>
      </c>
      <c r="S1166" s="141"/>
      <c r="T1166" s="141"/>
      <c r="U1166" s="142">
        <v>250</v>
      </c>
    </row>
    <row r="1167" spans="2:21">
      <c r="I1167" s="146"/>
      <c r="J1167" s="146"/>
      <c r="K1167" s="146"/>
    </row>
    <row r="1168" spans="2:21" ht="6" customHeight="1"/>
    <row r="1169" spans="1:22">
      <c r="D1169" s="143" t="s">
        <v>2</v>
      </c>
      <c r="F1169" s="143" t="s">
        <v>2</v>
      </c>
      <c r="H1169" s="143" t="s">
        <v>2</v>
      </c>
      <c r="O1169" s="144" t="s">
        <v>959</v>
      </c>
      <c r="P1169" s="144"/>
      <c r="Q1169" s="144"/>
      <c r="R1169" s="144"/>
      <c r="S1169" s="144"/>
      <c r="U1169" s="145">
        <v>4829.79</v>
      </c>
    </row>
    <row r="1170" spans="1:22" ht="32.25" customHeight="1"/>
    <row r="1171" spans="1:22" ht="11.25" customHeight="1"/>
    <row r="1172" spans="1:22" ht="13.5" customHeight="1">
      <c r="A1172" s="146" t="s">
        <v>202</v>
      </c>
      <c r="B1172" s="146"/>
      <c r="C1172" s="146"/>
      <c r="D1172" s="146"/>
      <c r="E1172" s="146"/>
      <c r="F1172" s="146"/>
      <c r="G1172" s="146"/>
      <c r="H1172" s="146"/>
      <c r="I1172" s="146"/>
      <c r="J1172" s="146"/>
      <c r="K1172" s="146"/>
      <c r="L1172" s="146"/>
      <c r="M1172" s="146"/>
      <c r="P1172" s="147" t="s">
        <v>992</v>
      </c>
      <c r="Q1172" s="147"/>
      <c r="R1172" s="147"/>
      <c r="S1172" s="147"/>
      <c r="T1172" s="147"/>
      <c r="U1172" s="147"/>
      <c r="V1172" s="147"/>
    </row>
    <row r="1173" spans="1:22" ht="20.25" customHeight="1">
      <c r="A1173" s="148" t="s">
        <v>204</v>
      </c>
      <c r="B1173" s="148"/>
      <c r="C1173" s="148"/>
      <c r="D1173" s="148"/>
      <c r="E1173" s="148"/>
      <c r="F1173" s="148"/>
      <c r="G1173" s="148"/>
      <c r="H1173" s="148"/>
      <c r="I1173" s="148"/>
      <c r="J1173" s="148"/>
      <c r="K1173" s="148"/>
      <c r="L1173" s="148"/>
      <c r="M1173" s="148"/>
      <c r="N1173" s="148"/>
      <c r="O1173" s="148"/>
      <c r="P1173" s="148"/>
      <c r="Q1173" s="148"/>
      <c r="R1173" s="148"/>
      <c r="S1173" s="148"/>
      <c r="T1173" s="148"/>
      <c r="U1173" s="148"/>
    </row>
    <row r="1174" spans="1:22" ht="7.5" customHeight="1"/>
    <row r="1175" spans="1:22">
      <c r="A1175" s="139" t="s">
        <v>993</v>
      </c>
      <c r="B1175" s="139"/>
      <c r="C1175" s="139"/>
      <c r="D1175" s="139"/>
      <c r="E1175" s="139"/>
      <c r="F1175" s="139"/>
      <c r="G1175" s="139"/>
      <c r="H1175" s="139"/>
      <c r="I1175" s="139"/>
      <c r="J1175" s="139"/>
      <c r="K1175" s="139"/>
      <c r="L1175" s="139"/>
    </row>
    <row r="1176" spans="1:22" ht="6" customHeight="1"/>
    <row r="1177" spans="1:22">
      <c r="B1177" s="140" t="s">
        <v>169</v>
      </c>
      <c r="C1177" s="140"/>
      <c r="D1177" s="140"/>
      <c r="E1177" s="140"/>
      <c r="F1177" s="140"/>
      <c r="G1177" s="140"/>
      <c r="H1177" s="140"/>
      <c r="I1177" s="141" t="s">
        <v>170</v>
      </c>
      <c r="J1177" s="141"/>
      <c r="K1177" s="141"/>
      <c r="L1177" s="141" t="s">
        <v>189</v>
      </c>
      <c r="M1177" s="141"/>
      <c r="N1177" s="141"/>
      <c r="O1177" s="141"/>
      <c r="P1177" s="141"/>
      <c r="R1177" s="146" t="s">
        <v>994</v>
      </c>
      <c r="S1177" s="146"/>
      <c r="T1177" s="146"/>
      <c r="U1177" s="142">
        <v>160</v>
      </c>
    </row>
    <row r="1178" spans="1:22">
      <c r="R1178" s="146"/>
      <c r="S1178" s="146"/>
      <c r="T1178" s="146"/>
    </row>
    <row r="1179" spans="1:22">
      <c r="B1179" s="140" t="s">
        <v>178</v>
      </c>
      <c r="C1179" s="140"/>
      <c r="D1179" s="140"/>
      <c r="E1179" s="140"/>
      <c r="F1179" s="140"/>
      <c r="G1179" s="140"/>
      <c r="H1179" s="140"/>
      <c r="I1179" s="141" t="s">
        <v>995</v>
      </c>
      <c r="J1179" s="141"/>
      <c r="K1179" s="141"/>
      <c r="L1179" s="141" t="s">
        <v>189</v>
      </c>
      <c r="M1179" s="141"/>
      <c r="N1179" s="141"/>
      <c r="O1179" s="141"/>
      <c r="P1179" s="141"/>
      <c r="R1179" s="146" t="s">
        <v>996</v>
      </c>
      <c r="S1179" s="146"/>
      <c r="T1179" s="146"/>
      <c r="U1179" s="142">
        <v>299</v>
      </c>
    </row>
    <row r="1180" spans="1:22">
      <c r="R1180" s="146"/>
      <c r="S1180" s="146"/>
      <c r="T1180" s="146"/>
    </row>
    <row r="1181" spans="1:22">
      <c r="B1181" s="140" t="s">
        <v>199</v>
      </c>
      <c r="C1181" s="140"/>
      <c r="D1181" s="140"/>
      <c r="E1181" s="140"/>
      <c r="F1181" s="140"/>
      <c r="G1181" s="140"/>
      <c r="H1181" s="140"/>
      <c r="I1181" s="141" t="s">
        <v>997</v>
      </c>
      <c r="J1181" s="141"/>
      <c r="K1181" s="141"/>
      <c r="L1181" s="141" t="s">
        <v>274</v>
      </c>
      <c r="M1181" s="141"/>
      <c r="N1181" s="141"/>
      <c r="O1181" s="141"/>
      <c r="P1181" s="141"/>
      <c r="R1181" s="146" t="s">
        <v>998</v>
      </c>
      <c r="S1181" s="146"/>
      <c r="T1181" s="146"/>
      <c r="U1181" s="142">
        <v>720</v>
      </c>
    </row>
    <row r="1182" spans="1:22">
      <c r="R1182" s="146"/>
      <c r="S1182" s="146"/>
      <c r="T1182" s="146"/>
    </row>
    <row r="1183" spans="1:22" ht="6" customHeight="1"/>
    <row r="1184" spans="1:22">
      <c r="D1184" s="143" t="s">
        <v>2</v>
      </c>
      <c r="F1184" s="143" t="s">
        <v>2</v>
      </c>
      <c r="H1184" s="143" t="s">
        <v>2</v>
      </c>
      <c r="O1184" s="144" t="s">
        <v>993</v>
      </c>
      <c r="P1184" s="144"/>
      <c r="Q1184" s="144"/>
      <c r="R1184" s="144"/>
      <c r="S1184" s="144"/>
      <c r="U1184" s="145">
        <v>1179</v>
      </c>
    </row>
    <row r="1185" spans="1:21">
      <c r="A1185" s="139" t="s">
        <v>999</v>
      </c>
      <c r="B1185" s="139"/>
      <c r="C1185" s="139"/>
      <c r="D1185" s="139"/>
      <c r="E1185" s="139"/>
      <c r="F1185" s="139"/>
      <c r="G1185" s="139"/>
      <c r="H1185" s="139"/>
      <c r="I1185" s="139"/>
      <c r="J1185" s="139"/>
      <c r="K1185" s="139"/>
      <c r="L1185" s="139"/>
    </row>
    <row r="1186" spans="1:21" ht="6" customHeight="1"/>
    <row r="1187" spans="1:21">
      <c r="B1187" s="140" t="s">
        <v>155</v>
      </c>
      <c r="C1187" s="140"/>
      <c r="D1187" s="140"/>
      <c r="E1187" s="140"/>
      <c r="F1187" s="140"/>
      <c r="G1187" s="140"/>
      <c r="H1187" s="140"/>
      <c r="I1187" s="141" t="s">
        <v>1000</v>
      </c>
      <c r="J1187" s="141"/>
      <c r="K1187" s="141"/>
      <c r="L1187" s="141" t="s">
        <v>189</v>
      </c>
      <c r="M1187" s="141"/>
      <c r="N1187" s="141"/>
      <c r="O1187" s="141"/>
      <c r="P1187" s="141"/>
      <c r="R1187" s="146" t="s">
        <v>1001</v>
      </c>
      <c r="S1187" s="146"/>
      <c r="T1187" s="146"/>
      <c r="U1187" s="142">
        <v>100</v>
      </c>
    </row>
    <row r="1188" spans="1:21">
      <c r="R1188" s="146"/>
      <c r="S1188" s="146"/>
      <c r="T1188" s="146"/>
    </row>
    <row r="1189" spans="1:21">
      <c r="B1189" s="140" t="s">
        <v>159</v>
      </c>
      <c r="C1189" s="140"/>
      <c r="D1189" s="140"/>
      <c r="E1189" s="140"/>
      <c r="F1189" s="140"/>
      <c r="G1189" s="140"/>
      <c r="H1189" s="140"/>
      <c r="I1189" s="141" t="s">
        <v>1000</v>
      </c>
      <c r="J1189" s="141"/>
      <c r="K1189" s="141"/>
      <c r="L1189" s="141" t="s">
        <v>189</v>
      </c>
      <c r="M1189" s="141"/>
      <c r="N1189" s="141"/>
      <c r="O1189" s="141"/>
      <c r="P1189" s="141"/>
      <c r="R1189" s="146" t="s">
        <v>1002</v>
      </c>
      <c r="S1189" s="146"/>
      <c r="T1189" s="146"/>
      <c r="U1189" s="142">
        <v>100</v>
      </c>
    </row>
    <row r="1190" spans="1:21">
      <c r="R1190" s="146"/>
      <c r="S1190" s="146"/>
      <c r="T1190" s="146"/>
    </row>
    <row r="1191" spans="1:21">
      <c r="B1191" s="140" t="s">
        <v>159</v>
      </c>
      <c r="C1191" s="140"/>
      <c r="D1191" s="140"/>
      <c r="E1191" s="140"/>
      <c r="F1191" s="140"/>
      <c r="G1191" s="140"/>
      <c r="H1191" s="140"/>
      <c r="I1191" s="141" t="s">
        <v>1000</v>
      </c>
      <c r="J1191" s="141"/>
      <c r="K1191" s="141"/>
      <c r="L1191" s="141" t="s">
        <v>189</v>
      </c>
      <c r="M1191" s="141"/>
      <c r="N1191" s="141"/>
      <c r="O1191" s="141"/>
      <c r="P1191" s="141"/>
      <c r="R1191" s="146" t="s">
        <v>1003</v>
      </c>
      <c r="S1191" s="146"/>
      <c r="T1191" s="146"/>
      <c r="U1191" s="142">
        <v>100</v>
      </c>
    </row>
    <row r="1192" spans="1:21">
      <c r="R1192" s="146"/>
      <c r="S1192" s="146"/>
      <c r="T1192" s="146"/>
    </row>
    <row r="1193" spans="1:21">
      <c r="B1193" s="140" t="s">
        <v>161</v>
      </c>
      <c r="C1193" s="140"/>
      <c r="D1193" s="140"/>
      <c r="E1193" s="140"/>
      <c r="F1193" s="140"/>
      <c r="G1193" s="140"/>
      <c r="H1193" s="140"/>
      <c r="I1193" s="141" t="s">
        <v>1000</v>
      </c>
      <c r="J1193" s="141"/>
      <c r="K1193" s="141"/>
      <c r="L1193" s="141" t="s">
        <v>189</v>
      </c>
      <c r="M1193" s="141"/>
      <c r="N1193" s="141"/>
      <c r="O1193" s="141"/>
      <c r="P1193" s="141"/>
      <c r="R1193" s="146" t="s">
        <v>1004</v>
      </c>
      <c r="S1193" s="146"/>
      <c r="T1193" s="146"/>
      <c r="U1193" s="142">
        <v>100</v>
      </c>
    </row>
    <row r="1194" spans="1:21">
      <c r="R1194" s="146"/>
      <c r="S1194" s="146"/>
      <c r="T1194" s="146"/>
    </row>
    <row r="1195" spans="1:21">
      <c r="B1195" s="140" t="s">
        <v>161</v>
      </c>
      <c r="C1195" s="140"/>
      <c r="D1195" s="140"/>
      <c r="E1195" s="140"/>
      <c r="F1195" s="140"/>
      <c r="G1195" s="140"/>
      <c r="H1195" s="140"/>
      <c r="I1195" s="141" t="s">
        <v>1000</v>
      </c>
      <c r="J1195" s="141"/>
      <c r="K1195" s="141"/>
      <c r="L1195" s="141" t="s">
        <v>189</v>
      </c>
      <c r="M1195" s="141"/>
      <c r="N1195" s="141"/>
      <c r="O1195" s="141"/>
      <c r="P1195" s="141"/>
      <c r="R1195" s="146" t="s">
        <v>1005</v>
      </c>
      <c r="S1195" s="146"/>
      <c r="T1195" s="146"/>
      <c r="U1195" s="142">
        <v>100</v>
      </c>
    </row>
    <row r="1196" spans="1:21">
      <c r="R1196" s="146"/>
      <c r="S1196" s="146"/>
      <c r="T1196" s="146"/>
    </row>
    <row r="1197" spans="1:21">
      <c r="B1197" s="140" t="s">
        <v>404</v>
      </c>
      <c r="C1197" s="140"/>
      <c r="D1197" s="140"/>
      <c r="E1197" s="140"/>
      <c r="F1197" s="140"/>
      <c r="G1197" s="140"/>
      <c r="H1197" s="140"/>
      <c r="I1197" s="141" t="s">
        <v>1000</v>
      </c>
      <c r="J1197" s="141"/>
      <c r="K1197" s="141"/>
      <c r="L1197" s="141" t="s">
        <v>189</v>
      </c>
      <c r="M1197" s="141"/>
      <c r="N1197" s="141"/>
      <c r="O1197" s="141"/>
      <c r="P1197" s="141"/>
      <c r="R1197" s="141" t="s">
        <v>1006</v>
      </c>
      <c r="S1197" s="141"/>
      <c r="T1197" s="141"/>
      <c r="U1197" s="142">
        <v>100</v>
      </c>
    </row>
    <row r="1198" spans="1:21">
      <c r="B1198" s="140" t="s">
        <v>285</v>
      </c>
      <c r="C1198" s="140"/>
      <c r="D1198" s="140"/>
      <c r="E1198" s="140"/>
      <c r="F1198" s="140"/>
      <c r="G1198" s="140"/>
      <c r="H1198" s="140"/>
      <c r="I1198" s="141" t="s">
        <v>1007</v>
      </c>
      <c r="J1198" s="141"/>
      <c r="K1198" s="141"/>
      <c r="L1198" s="141" t="s">
        <v>184</v>
      </c>
      <c r="M1198" s="141"/>
      <c r="N1198" s="141"/>
      <c r="O1198" s="141"/>
      <c r="P1198" s="141"/>
      <c r="R1198" s="146" t="s">
        <v>1008</v>
      </c>
      <c r="S1198" s="146"/>
      <c r="T1198" s="146"/>
      <c r="U1198" s="142">
        <v>8.59</v>
      </c>
    </row>
    <row r="1199" spans="1:21">
      <c r="R1199" s="146"/>
      <c r="S1199" s="146"/>
      <c r="T1199" s="146"/>
    </row>
    <row r="1200" spans="1:21">
      <c r="B1200" s="140" t="s">
        <v>163</v>
      </c>
      <c r="C1200" s="140"/>
      <c r="D1200" s="140"/>
      <c r="E1200" s="140"/>
      <c r="F1200" s="140"/>
      <c r="G1200" s="140"/>
      <c r="H1200" s="140"/>
      <c r="I1200" s="141" t="s">
        <v>1009</v>
      </c>
      <c r="J1200" s="141"/>
      <c r="K1200" s="141"/>
      <c r="L1200" s="141" t="s">
        <v>868</v>
      </c>
      <c r="M1200" s="141"/>
      <c r="N1200" s="141"/>
      <c r="O1200" s="141"/>
      <c r="P1200" s="141"/>
      <c r="R1200" s="146" t="s">
        <v>1010</v>
      </c>
      <c r="S1200" s="146"/>
      <c r="T1200" s="146"/>
      <c r="U1200" s="142">
        <v>92</v>
      </c>
    </row>
    <row r="1201" spans="1:21">
      <c r="R1201" s="146"/>
      <c r="S1201" s="146"/>
      <c r="T1201" s="146"/>
    </row>
    <row r="1202" spans="1:21">
      <c r="B1202" s="140" t="s">
        <v>163</v>
      </c>
      <c r="C1202" s="140"/>
      <c r="D1202" s="140"/>
      <c r="E1202" s="140"/>
      <c r="F1202" s="140"/>
      <c r="G1202" s="140"/>
      <c r="H1202" s="140"/>
      <c r="I1202" s="141" t="s">
        <v>1011</v>
      </c>
      <c r="J1202" s="141"/>
      <c r="K1202" s="141"/>
      <c r="L1202" s="141" t="s">
        <v>184</v>
      </c>
      <c r="M1202" s="141"/>
      <c r="N1202" s="141"/>
      <c r="O1202" s="141"/>
      <c r="P1202" s="141"/>
      <c r="R1202" s="141" t="s">
        <v>1012</v>
      </c>
      <c r="S1202" s="141"/>
      <c r="T1202" s="141"/>
      <c r="U1202" s="142">
        <v>10.38</v>
      </c>
    </row>
    <row r="1203" spans="1:21">
      <c r="B1203" s="140" t="s">
        <v>167</v>
      </c>
      <c r="C1203" s="140"/>
      <c r="D1203" s="140"/>
      <c r="E1203" s="140"/>
      <c r="F1203" s="140"/>
      <c r="G1203" s="140"/>
      <c r="H1203" s="140"/>
      <c r="I1203" s="141" t="s">
        <v>1013</v>
      </c>
      <c r="J1203" s="141"/>
      <c r="K1203" s="141"/>
      <c r="L1203" s="141" t="s">
        <v>157</v>
      </c>
      <c r="M1203" s="141"/>
      <c r="N1203" s="141"/>
      <c r="O1203" s="141"/>
      <c r="P1203" s="141"/>
      <c r="R1203" s="141" t="s">
        <v>1014</v>
      </c>
      <c r="S1203" s="141"/>
      <c r="T1203" s="141"/>
      <c r="U1203" s="142">
        <v>126.22</v>
      </c>
    </row>
    <row r="1204" spans="1:21">
      <c r="B1204" s="140" t="s">
        <v>169</v>
      </c>
      <c r="C1204" s="140"/>
      <c r="D1204" s="140"/>
      <c r="E1204" s="140"/>
      <c r="F1204" s="140"/>
      <c r="G1204" s="140"/>
      <c r="H1204" s="140"/>
      <c r="I1204" s="141" t="s">
        <v>170</v>
      </c>
      <c r="J1204" s="141"/>
      <c r="K1204" s="141"/>
      <c r="L1204" s="141" t="s">
        <v>189</v>
      </c>
      <c r="M1204" s="141"/>
      <c r="N1204" s="141"/>
      <c r="O1204" s="141"/>
      <c r="P1204" s="141"/>
      <c r="R1204" s="146" t="s">
        <v>1015</v>
      </c>
      <c r="S1204" s="146"/>
      <c r="T1204" s="146"/>
      <c r="U1204" s="142">
        <v>160</v>
      </c>
    </row>
    <row r="1205" spans="1:21">
      <c r="R1205" s="146"/>
      <c r="S1205" s="146"/>
      <c r="T1205" s="146"/>
    </row>
    <row r="1206" spans="1:21">
      <c r="B1206" s="140" t="s">
        <v>193</v>
      </c>
      <c r="C1206" s="140"/>
      <c r="D1206" s="140"/>
      <c r="E1206" s="140"/>
      <c r="F1206" s="140"/>
      <c r="G1206" s="140"/>
      <c r="H1206" s="140"/>
      <c r="I1206" s="141" t="s">
        <v>1016</v>
      </c>
      <c r="J1206" s="141"/>
      <c r="K1206" s="141"/>
      <c r="L1206" s="141" t="s">
        <v>157</v>
      </c>
      <c r="M1206" s="141"/>
      <c r="N1206" s="141"/>
      <c r="O1206" s="141"/>
      <c r="P1206" s="141"/>
      <c r="R1206" s="141" t="s">
        <v>1017</v>
      </c>
      <c r="S1206" s="141"/>
      <c r="T1206" s="141"/>
      <c r="U1206" s="142">
        <v>299.24</v>
      </c>
    </row>
    <row r="1207" spans="1:21">
      <c r="B1207" s="140" t="s">
        <v>196</v>
      </c>
      <c r="C1207" s="140"/>
      <c r="D1207" s="140"/>
      <c r="E1207" s="140"/>
      <c r="F1207" s="140"/>
      <c r="G1207" s="140"/>
      <c r="H1207" s="140"/>
      <c r="I1207" s="141" t="s">
        <v>1018</v>
      </c>
      <c r="J1207" s="141"/>
      <c r="K1207" s="141"/>
      <c r="L1207" s="141" t="s">
        <v>184</v>
      </c>
      <c r="M1207" s="141"/>
      <c r="N1207" s="141"/>
      <c r="O1207" s="141"/>
      <c r="P1207" s="141"/>
      <c r="R1207" s="146" t="s">
        <v>1019</v>
      </c>
      <c r="S1207" s="146"/>
      <c r="T1207" s="146"/>
      <c r="U1207" s="142">
        <v>159.71</v>
      </c>
    </row>
    <row r="1208" spans="1:21">
      <c r="R1208" s="146"/>
      <c r="S1208" s="146"/>
      <c r="T1208" s="146"/>
    </row>
    <row r="1209" spans="1:21" ht="6" customHeight="1"/>
    <row r="1210" spans="1:21">
      <c r="D1210" s="143" t="s">
        <v>2</v>
      </c>
      <c r="F1210" s="143" t="s">
        <v>2</v>
      </c>
      <c r="H1210" s="143" t="s">
        <v>2</v>
      </c>
      <c r="O1210" s="144" t="s">
        <v>999</v>
      </c>
      <c r="P1210" s="144"/>
      <c r="Q1210" s="144"/>
      <c r="R1210" s="144"/>
      <c r="S1210" s="144"/>
      <c r="U1210" s="145">
        <v>1456.14</v>
      </c>
    </row>
    <row r="1211" spans="1:21">
      <c r="A1211" s="139" t="s">
        <v>1020</v>
      </c>
      <c r="B1211" s="139"/>
      <c r="C1211" s="139"/>
      <c r="D1211" s="139"/>
      <c r="E1211" s="139"/>
      <c r="F1211" s="139"/>
      <c r="G1211" s="139"/>
      <c r="H1211" s="139"/>
      <c r="I1211" s="139"/>
      <c r="J1211" s="139"/>
      <c r="K1211" s="139"/>
      <c r="L1211" s="139"/>
    </row>
    <row r="1212" spans="1:21" ht="6" customHeight="1"/>
    <row r="1213" spans="1:21">
      <c r="B1213" s="140" t="s">
        <v>209</v>
      </c>
      <c r="C1213" s="140"/>
      <c r="D1213" s="140"/>
      <c r="E1213" s="140"/>
      <c r="F1213" s="140"/>
      <c r="G1213" s="140"/>
      <c r="H1213" s="140"/>
      <c r="I1213" s="141" t="s">
        <v>1021</v>
      </c>
      <c r="J1213" s="141"/>
      <c r="K1213" s="141"/>
      <c r="L1213" s="141" t="s">
        <v>184</v>
      </c>
      <c r="M1213" s="141"/>
      <c r="N1213" s="141"/>
      <c r="O1213" s="141"/>
      <c r="P1213" s="141"/>
      <c r="R1213" s="146" t="s">
        <v>1022</v>
      </c>
      <c r="S1213" s="146"/>
      <c r="T1213" s="146"/>
      <c r="U1213" s="142">
        <v>624.13</v>
      </c>
    </row>
    <row r="1214" spans="1:21">
      <c r="R1214" s="146"/>
      <c r="S1214" s="146"/>
      <c r="T1214" s="146"/>
    </row>
    <row r="1215" spans="1:21">
      <c r="B1215" s="140" t="s">
        <v>167</v>
      </c>
      <c r="C1215" s="140"/>
      <c r="D1215" s="140"/>
      <c r="E1215" s="140"/>
      <c r="F1215" s="140"/>
      <c r="G1215" s="140"/>
      <c r="H1215" s="140"/>
      <c r="I1215" s="141" t="s">
        <v>183</v>
      </c>
      <c r="J1215" s="141"/>
      <c r="K1215" s="141"/>
      <c r="L1215" s="141" t="s">
        <v>184</v>
      </c>
      <c r="M1215" s="141"/>
      <c r="N1215" s="141"/>
      <c r="O1215" s="141"/>
      <c r="P1215" s="141"/>
      <c r="R1215" s="146" t="s">
        <v>1022</v>
      </c>
      <c r="S1215" s="146"/>
      <c r="T1215" s="146"/>
      <c r="U1215" s="142">
        <v>97.76</v>
      </c>
    </row>
    <row r="1216" spans="1:21">
      <c r="R1216" s="146"/>
      <c r="S1216" s="146"/>
      <c r="T1216" s="146"/>
    </row>
    <row r="1217" spans="2:21">
      <c r="B1217" s="140" t="s">
        <v>245</v>
      </c>
      <c r="C1217" s="140"/>
      <c r="D1217" s="140"/>
      <c r="E1217" s="140"/>
      <c r="F1217" s="140"/>
      <c r="G1217" s="140"/>
      <c r="H1217" s="140"/>
      <c r="I1217" s="141" t="s">
        <v>635</v>
      </c>
      <c r="J1217" s="141"/>
      <c r="K1217" s="141"/>
      <c r="L1217" s="141" t="s">
        <v>636</v>
      </c>
      <c r="M1217" s="141"/>
      <c r="N1217" s="141"/>
      <c r="O1217" s="141"/>
      <c r="P1217" s="141"/>
      <c r="R1217" s="146" t="s">
        <v>1023</v>
      </c>
      <c r="S1217" s="146"/>
      <c r="T1217" s="146"/>
      <c r="U1217" s="142">
        <v>16</v>
      </c>
    </row>
    <row r="1218" spans="2:21">
      <c r="R1218" s="146"/>
      <c r="S1218" s="146"/>
      <c r="T1218" s="146"/>
    </row>
    <row r="1219" spans="2:21">
      <c r="B1219" s="140" t="s">
        <v>186</v>
      </c>
      <c r="C1219" s="140"/>
      <c r="D1219" s="140"/>
      <c r="E1219" s="140"/>
      <c r="F1219" s="140"/>
      <c r="G1219" s="140"/>
      <c r="H1219" s="140"/>
      <c r="I1219" s="141" t="s">
        <v>183</v>
      </c>
      <c r="J1219" s="141"/>
      <c r="K1219" s="141"/>
      <c r="L1219" s="141" t="s">
        <v>184</v>
      </c>
      <c r="M1219" s="141"/>
      <c r="N1219" s="141"/>
      <c r="O1219" s="141"/>
      <c r="P1219" s="141"/>
      <c r="R1219" s="146" t="s">
        <v>1022</v>
      </c>
      <c r="S1219" s="146"/>
      <c r="T1219" s="146"/>
      <c r="U1219" s="142">
        <v>38.33</v>
      </c>
    </row>
    <row r="1220" spans="2:21">
      <c r="R1220" s="146"/>
      <c r="S1220" s="146"/>
      <c r="T1220" s="146"/>
    </row>
    <row r="1221" spans="2:21">
      <c r="B1221" s="140" t="s">
        <v>186</v>
      </c>
      <c r="C1221" s="140"/>
      <c r="D1221" s="140"/>
      <c r="E1221" s="140"/>
      <c r="F1221" s="140"/>
      <c r="G1221" s="140"/>
      <c r="H1221" s="140"/>
      <c r="I1221" s="141" t="s">
        <v>1024</v>
      </c>
      <c r="J1221" s="141"/>
      <c r="K1221" s="141"/>
      <c r="L1221" s="141" t="s">
        <v>220</v>
      </c>
      <c r="M1221" s="141"/>
      <c r="N1221" s="141"/>
      <c r="O1221" s="141"/>
      <c r="P1221" s="141"/>
      <c r="R1221" s="146" t="s">
        <v>1025</v>
      </c>
      <c r="S1221" s="146"/>
      <c r="T1221" s="146"/>
      <c r="U1221" s="142">
        <v>300</v>
      </c>
    </row>
    <row r="1222" spans="2:21">
      <c r="R1222" s="146"/>
      <c r="S1222" s="146"/>
      <c r="T1222" s="146"/>
    </row>
    <row r="1223" spans="2:21">
      <c r="B1223" s="140" t="s">
        <v>191</v>
      </c>
      <c r="C1223" s="140"/>
      <c r="D1223" s="140"/>
      <c r="E1223" s="140"/>
      <c r="F1223" s="140"/>
      <c r="G1223" s="140"/>
      <c r="H1223" s="140"/>
      <c r="I1223" s="141" t="s">
        <v>1026</v>
      </c>
      <c r="J1223" s="141"/>
      <c r="K1223" s="141"/>
      <c r="L1223" s="141" t="s">
        <v>220</v>
      </c>
      <c r="M1223" s="141"/>
      <c r="N1223" s="141"/>
      <c r="O1223" s="141"/>
      <c r="P1223" s="141"/>
      <c r="R1223" s="146" t="s">
        <v>1025</v>
      </c>
      <c r="S1223" s="146"/>
      <c r="T1223" s="146"/>
      <c r="U1223" s="142">
        <v>300</v>
      </c>
    </row>
    <row r="1224" spans="2:21">
      <c r="R1224" s="146"/>
      <c r="S1224" s="146"/>
      <c r="T1224" s="146"/>
    </row>
    <row r="1225" spans="2:21">
      <c r="B1225" s="140" t="s">
        <v>230</v>
      </c>
      <c r="C1225" s="140"/>
      <c r="D1225" s="140"/>
      <c r="E1225" s="140"/>
      <c r="F1225" s="140"/>
      <c r="G1225" s="140"/>
      <c r="H1225" s="140"/>
      <c r="I1225" s="141" t="s">
        <v>1027</v>
      </c>
      <c r="J1225" s="141"/>
      <c r="K1225" s="141"/>
      <c r="L1225" s="141" t="s">
        <v>220</v>
      </c>
      <c r="M1225" s="141"/>
      <c r="N1225" s="141"/>
      <c r="O1225" s="141"/>
      <c r="P1225" s="141"/>
      <c r="R1225" s="146" t="s">
        <v>1028</v>
      </c>
      <c r="S1225" s="146"/>
      <c r="T1225" s="146"/>
      <c r="U1225" s="142">
        <v>135</v>
      </c>
    </row>
    <row r="1226" spans="2:21">
      <c r="R1226" s="146"/>
      <c r="S1226" s="146"/>
      <c r="T1226" s="146"/>
    </row>
    <row r="1227" spans="2:21">
      <c r="B1227" s="140" t="s">
        <v>175</v>
      </c>
      <c r="C1227" s="140"/>
      <c r="D1227" s="140"/>
      <c r="E1227" s="140"/>
      <c r="F1227" s="140"/>
      <c r="G1227" s="140"/>
      <c r="H1227" s="140"/>
      <c r="I1227" s="141" t="s">
        <v>1029</v>
      </c>
      <c r="J1227" s="141"/>
      <c r="K1227" s="141"/>
      <c r="L1227" s="141" t="s">
        <v>189</v>
      </c>
      <c r="M1227" s="141"/>
      <c r="N1227" s="141"/>
      <c r="O1227" s="141"/>
      <c r="P1227" s="141"/>
      <c r="R1227" s="146" t="s">
        <v>1030</v>
      </c>
      <c r="S1227" s="146"/>
      <c r="T1227" s="146"/>
      <c r="U1227" s="142">
        <v>18</v>
      </c>
    </row>
    <row r="1228" spans="2:21">
      <c r="R1228" s="146"/>
      <c r="S1228" s="146"/>
      <c r="T1228" s="146"/>
    </row>
    <row r="1229" spans="2:21">
      <c r="B1229" s="140" t="s">
        <v>178</v>
      </c>
      <c r="C1229" s="140"/>
      <c r="D1229" s="140"/>
      <c r="E1229" s="140"/>
      <c r="F1229" s="140"/>
      <c r="G1229" s="140"/>
      <c r="H1229" s="140"/>
      <c r="I1229" s="141" t="s">
        <v>1031</v>
      </c>
      <c r="J1229" s="141"/>
      <c r="K1229" s="141"/>
      <c r="L1229" s="141" t="s">
        <v>220</v>
      </c>
      <c r="M1229" s="141"/>
      <c r="N1229" s="141"/>
      <c r="O1229" s="141"/>
      <c r="P1229" s="141"/>
      <c r="R1229" s="146" t="s">
        <v>1032</v>
      </c>
      <c r="S1229" s="146"/>
      <c r="T1229" s="146"/>
      <c r="U1229" s="142">
        <v>300</v>
      </c>
    </row>
    <row r="1230" spans="2:21">
      <c r="R1230" s="146"/>
      <c r="S1230" s="146"/>
      <c r="T1230" s="146"/>
    </row>
    <row r="1231" spans="2:21" ht="6" customHeight="1"/>
    <row r="1232" spans="2:21">
      <c r="D1232" s="143" t="s">
        <v>2</v>
      </c>
      <c r="F1232" s="143" t="s">
        <v>2</v>
      </c>
      <c r="H1232" s="143" t="s">
        <v>2</v>
      </c>
      <c r="O1232" s="144" t="s">
        <v>1020</v>
      </c>
      <c r="P1232" s="144"/>
      <c r="Q1232" s="144"/>
      <c r="R1232" s="144"/>
      <c r="S1232" s="144"/>
      <c r="U1232" s="145">
        <v>1829.22</v>
      </c>
    </row>
    <row r="1233" spans="1:22" ht="43.5" customHeight="1"/>
    <row r="1234" spans="1:22" ht="11.25" customHeight="1"/>
    <row r="1235" spans="1:22" ht="13.5" customHeight="1">
      <c r="A1235" s="146" t="s">
        <v>202</v>
      </c>
      <c r="B1235" s="146"/>
      <c r="C1235" s="146"/>
      <c r="D1235" s="146"/>
      <c r="E1235" s="146"/>
      <c r="F1235" s="146"/>
      <c r="G1235" s="146"/>
      <c r="H1235" s="146"/>
      <c r="I1235" s="146"/>
      <c r="J1235" s="146"/>
      <c r="K1235" s="146"/>
      <c r="L1235" s="146"/>
      <c r="M1235" s="146"/>
      <c r="P1235" s="147" t="s">
        <v>1033</v>
      </c>
      <c r="Q1235" s="147"/>
      <c r="R1235" s="147"/>
      <c r="S1235" s="147"/>
      <c r="T1235" s="147"/>
      <c r="U1235" s="147"/>
      <c r="V1235" s="147"/>
    </row>
    <row r="1236" spans="1:22" ht="20.25" customHeight="1">
      <c r="A1236" s="148" t="s">
        <v>204</v>
      </c>
      <c r="B1236" s="148"/>
      <c r="C1236" s="148"/>
      <c r="D1236" s="148"/>
      <c r="E1236" s="148"/>
      <c r="F1236" s="148"/>
      <c r="G1236" s="148"/>
      <c r="H1236" s="148"/>
      <c r="I1236" s="148"/>
      <c r="J1236" s="148"/>
      <c r="K1236" s="148"/>
      <c r="L1236" s="148"/>
      <c r="M1236" s="148"/>
      <c r="N1236" s="148"/>
      <c r="O1236" s="148"/>
      <c r="P1236" s="148"/>
      <c r="Q1236" s="148"/>
      <c r="R1236" s="148"/>
      <c r="S1236" s="148"/>
      <c r="T1236" s="148"/>
      <c r="U1236" s="148"/>
    </row>
    <row r="1237" spans="1:22" ht="7.5" customHeight="1"/>
    <row r="1238" spans="1:22">
      <c r="A1238" s="139" t="s">
        <v>1034</v>
      </c>
      <c r="B1238" s="139"/>
      <c r="C1238" s="139"/>
      <c r="D1238" s="139"/>
      <c r="E1238" s="139"/>
      <c r="F1238" s="139"/>
      <c r="G1238" s="139"/>
      <c r="H1238" s="139"/>
      <c r="I1238" s="139"/>
      <c r="J1238" s="139"/>
      <c r="K1238" s="139"/>
      <c r="L1238" s="139"/>
    </row>
    <row r="1239" spans="1:22" ht="6" customHeight="1"/>
    <row r="1240" spans="1:22">
      <c r="B1240" s="140" t="s">
        <v>161</v>
      </c>
      <c r="C1240" s="140"/>
      <c r="D1240" s="140"/>
      <c r="E1240" s="140"/>
      <c r="F1240" s="140"/>
      <c r="G1240" s="140"/>
      <c r="H1240" s="140"/>
      <c r="I1240" s="141" t="s">
        <v>219</v>
      </c>
      <c r="J1240" s="141"/>
      <c r="K1240" s="141"/>
      <c r="L1240" s="141" t="s">
        <v>1035</v>
      </c>
      <c r="M1240" s="141"/>
      <c r="N1240" s="141"/>
      <c r="O1240" s="141"/>
      <c r="P1240" s="141"/>
      <c r="R1240" s="141" t="s">
        <v>1036</v>
      </c>
      <c r="S1240" s="141"/>
      <c r="T1240" s="141"/>
      <c r="U1240" s="142">
        <v>1967.5</v>
      </c>
    </row>
    <row r="1241" spans="1:22">
      <c r="B1241" s="140" t="s">
        <v>404</v>
      </c>
      <c r="C1241" s="140"/>
      <c r="D1241" s="140"/>
      <c r="E1241" s="140"/>
      <c r="F1241" s="140"/>
      <c r="G1241" s="140"/>
      <c r="H1241" s="140"/>
      <c r="I1241" s="141" t="s">
        <v>1037</v>
      </c>
      <c r="J1241" s="141"/>
      <c r="K1241" s="141"/>
      <c r="L1241" s="141" t="s">
        <v>1035</v>
      </c>
      <c r="M1241" s="141"/>
      <c r="N1241" s="141"/>
      <c r="O1241" s="141"/>
      <c r="P1241" s="141"/>
      <c r="R1241" s="146" t="s">
        <v>1038</v>
      </c>
      <c r="S1241" s="146"/>
      <c r="T1241" s="146"/>
      <c r="U1241" s="142">
        <v>1050</v>
      </c>
    </row>
    <row r="1242" spans="1:22">
      <c r="R1242" s="146"/>
      <c r="S1242" s="146"/>
      <c r="T1242" s="146"/>
    </row>
    <row r="1243" spans="1:22">
      <c r="B1243" s="140" t="s">
        <v>163</v>
      </c>
      <c r="C1243" s="140"/>
      <c r="D1243" s="140"/>
      <c r="E1243" s="140"/>
      <c r="F1243" s="140"/>
      <c r="G1243" s="140"/>
      <c r="H1243" s="140"/>
      <c r="I1243" s="141" t="s">
        <v>183</v>
      </c>
      <c r="J1243" s="141"/>
      <c r="K1243" s="141"/>
      <c r="L1243" s="141" t="s">
        <v>1035</v>
      </c>
      <c r="M1243" s="141"/>
      <c r="N1243" s="141"/>
      <c r="O1243" s="141"/>
      <c r="P1243" s="141"/>
      <c r="R1243" s="141" t="s">
        <v>1039</v>
      </c>
      <c r="S1243" s="141"/>
      <c r="T1243" s="141"/>
      <c r="U1243" s="142">
        <v>785</v>
      </c>
    </row>
    <row r="1244" spans="1:22">
      <c r="B1244" s="140" t="s">
        <v>186</v>
      </c>
      <c r="C1244" s="140"/>
      <c r="D1244" s="140"/>
      <c r="E1244" s="140"/>
      <c r="F1244" s="140"/>
      <c r="G1244" s="140"/>
      <c r="H1244" s="140"/>
      <c r="I1244" s="141" t="s">
        <v>1040</v>
      </c>
      <c r="J1244" s="141"/>
      <c r="K1244" s="141"/>
      <c r="L1244" s="141" t="s">
        <v>1035</v>
      </c>
      <c r="M1244" s="141"/>
      <c r="N1244" s="141"/>
      <c r="O1244" s="141"/>
      <c r="P1244" s="141"/>
      <c r="R1244" s="146" t="s">
        <v>1041</v>
      </c>
      <c r="S1244" s="146"/>
      <c r="T1244" s="146"/>
      <c r="U1244" s="142">
        <v>49.98</v>
      </c>
    </row>
    <row r="1245" spans="1:22">
      <c r="R1245" s="146"/>
      <c r="S1245" s="146"/>
      <c r="T1245" s="146"/>
    </row>
    <row r="1246" spans="1:22" ht="6" customHeight="1"/>
    <row r="1247" spans="1:22">
      <c r="D1247" s="143" t="s">
        <v>2</v>
      </c>
      <c r="F1247" s="143" t="s">
        <v>2</v>
      </c>
      <c r="H1247" s="143" t="s">
        <v>2</v>
      </c>
      <c r="O1247" s="144" t="s">
        <v>1034</v>
      </c>
      <c r="P1247" s="144"/>
      <c r="Q1247" s="144"/>
      <c r="R1247" s="144"/>
      <c r="S1247" s="144"/>
      <c r="U1247" s="145">
        <v>3852.48</v>
      </c>
    </row>
    <row r="1248" spans="1:22">
      <c r="A1248" s="139" t="s">
        <v>1042</v>
      </c>
      <c r="B1248" s="139"/>
      <c r="C1248" s="139"/>
      <c r="D1248" s="139"/>
      <c r="E1248" s="139"/>
      <c r="F1248" s="139"/>
      <c r="G1248" s="139"/>
      <c r="H1248" s="139"/>
      <c r="I1248" s="139"/>
      <c r="J1248" s="139"/>
      <c r="K1248" s="139"/>
      <c r="L1248" s="139"/>
    </row>
    <row r="1249" spans="2:21" ht="6" customHeight="1"/>
    <row r="1250" spans="2:21">
      <c r="B1250" s="140" t="s">
        <v>404</v>
      </c>
      <c r="C1250" s="140"/>
      <c r="D1250" s="140"/>
      <c r="E1250" s="140"/>
      <c r="F1250" s="140"/>
      <c r="G1250" s="140"/>
      <c r="H1250" s="140"/>
      <c r="I1250" s="141" t="s">
        <v>1009</v>
      </c>
      <c r="J1250" s="141"/>
      <c r="K1250" s="141"/>
      <c r="L1250" s="141" t="s">
        <v>1043</v>
      </c>
      <c r="M1250" s="141"/>
      <c r="N1250" s="141"/>
      <c r="O1250" s="141"/>
      <c r="P1250" s="141"/>
      <c r="R1250" s="141" t="s">
        <v>1044</v>
      </c>
      <c r="S1250" s="141"/>
      <c r="T1250" s="141"/>
      <c r="U1250" s="142">
        <v>63</v>
      </c>
    </row>
    <row r="1251" spans="2:21">
      <c r="B1251" s="140" t="s">
        <v>163</v>
      </c>
      <c r="C1251" s="140"/>
      <c r="D1251" s="140"/>
      <c r="E1251" s="140"/>
      <c r="F1251" s="140"/>
      <c r="G1251" s="140"/>
      <c r="H1251" s="140"/>
      <c r="I1251" s="141" t="s">
        <v>1045</v>
      </c>
      <c r="J1251" s="141"/>
      <c r="K1251" s="141"/>
      <c r="L1251" s="141" t="s">
        <v>1043</v>
      </c>
      <c r="M1251" s="141"/>
      <c r="N1251" s="141"/>
      <c r="O1251" s="141"/>
      <c r="P1251" s="141"/>
      <c r="R1251" s="146" t="s">
        <v>1046</v>
      </c>
      <c r="S1251" s="146"/>
      <c r="T1251" s="146"/>
      <c r="U1251" s="142">
        <v>14.99</v>
      </c>
    </row>
    <row r="1252" spans="2:21">
      <c r="R1252" s="146"/>
      <c r="S1252" s="146"/>
      <c r="T1252" s="146"/>
    </row>
    <row r="1253" spans="2:21">
      <c r="B1253" s="140" t="s">
        <v>167</v>
      </c>
      <c r="C1253" s="140"/>
      <c r="D1253" s="140"/>
      <c r="E1253" s="140"/>
      <c r="F1253" s="140"/>
      <c r="G1253" s="140"/>
      <c r="H1253" s="140"/>
      <c r="I1253" s="141" t="s">
        <v>183</v>
      </c>
      <c r="J1253" s="141"/>
      <c r="K1253" s="141"/>
      <c r="L1253" s="141" t="s">
        <v>1043</v>
      </c>
      <c r="M1253" s="141"/>
      <c r="N1253" s="141"/>
      <c r="O1253" s="141"/>
      <c r="P1253" s="141"/>
      <c r="R1253" s="146" t="s">
        <v>1047</v>
      </c>
      <c r="S1253" s="146"/>
      <c r="T1253" s="146"/>
      <c r="U1253" s="142">
        <v>430.23</v>
      </c>
    </row>
    <row r="1254" spans="2:21">
      <c r="R1254" s="146"/>
      <c r="S1254" s="146"/>
      <c r="T1254" s="146"/>
    </row>
    <row r="1255" spans="2:21">
      <c r="B1255" s="140" t="s">
        <v>167</v>
      </c>
      <c r="C1255" s="140"/>
      <c r="D1255" s="140"/>
      <c r="E1255" s="140"/>
      <c r="F1255" s="140"/>
      <c r="G1255" s="140"/>
      <c r="H1255" s="140"/>
      <c r="I1255" s="141" t="s">
        <v>1048</v>
      </c>
      <c r="J1255" s="141"/>
      <c r="K1255" s="141"/>
      <c r="L1255" s="141" t="s">
        <v>1043</v>
      </c>
      <c r="M1255" s="141"/>
      <c r="N1255" s="141"/>
      <c r="O1255" s="141"/>
      <c r="P1255" s="141"/>
      <c r="R1255" s="146" t="s">
        <v>1046</v>
      </c>
      <c r="S1255" s="146"/>
      <c r="T1255" s="146"/>
      <c r="U1255" s="142">
        <v>232.74</v>
      </c>
    </row>
    <row r="1256" spans="2:21">
      <c r="R1256" s="146"/>
      <c r="S1256" s="146"/>
      <c r="T1256" s="146"/>
    </row>
    <row r="1257" spans="2:21">
      <c r="B1257" s="140" t="s">
        <v>167</v>
      </c>
      <c r="C1257" s="140"/>
      <c r="D1257" s="140"/>
      <c r="E1257" s="140"/>
      <c r="F1257" s="140"/>
      <c r="G1257" s="140"/>
      <c r="H1257" s="140"/>
      <c r="I1257" s="141" t="s">
        <v>1049</v>
      </c>
      <c r="J1257" s="141"/>
      <c r="K1257" s="141"/>
      <c r="L1257" s="141" t="s">
        <v>1043</v>
      </c>
      <c r="M1257" s="141"/>
      <c r="N1257" s="141"/>
      <c r="O1257" s="141"/>
      <c r="P1257" s="141"/>
      <c r="R1257" s="146" t="s">
        <v>1046</v>
      </c>
      <c r="S1257" s="146"/>
      <c r="T1257" s="146"/>
      <c r="U1257" s="142">
        <v>40.61</v>
      </c>
    </row>
    <row r="1258" spans="2:21">
      <c r="R1258" s="146"/>
      <c r="S1258" s="146"/>
      <c r="T1258" s="146"/>
    </row>
    <row r="1259" spans="2:21">
      <c r="B1259" s="140" t="s">
        <v>173</v>
      </c>
      <c r="C1259" s="140"/>
      <c r="D1259" s="140"/>
      <c r="E1259" s="140"/>
      <c r="F1259" s="140"/>
      <c r="G1259" s="140"/>
      <c r="H1259" s="140"/>
      <c r="I1259" s="141" t="s">
        <v>1050</v>
      </c>
      <c r="J1259" s="141"/>
      <c r="K1259" s="141"/>
      <c r="L1259" s="141" t="s">
        <v>1043</v>
      </c>
      <c r="M1259" s="141"/>
      <c r="N1259" s="141"/>
      <c r="O1259" s="141"/>
      <c r="P1259" s="141"/>
      <c r="R1259" s="141" t="s">
        <v>1051</v>
      </c>
      <c r="S1259" s="141"/>
      <c r="T1259" s="141"/>
      <c r="U1259" s="142">
        <v>737.94</v>
      </c>
    </row>
    <row r="1260" spans="2:21">
      <c r="B1260" s="140" t="s">
        <v>173</v>
      </c>
      <c r="C1260" s="140"/>
      <c r="D1260" s="140"/>
      <c r="E1260" s="140"/>
      <c r="F1260" s="140"/>
      <c r="G1260" s="140"/>
      <c r="H1260" s="140"/>
      <c r="I1260" s="141" t="s">
        <v>1052</v>
      </c>
      <c r="J1260" s="141"/>
      <c r="K1260" s="141"/>
      <c r="L1260" s="141" t="s">
        <v>1043</v>
      </c>
      <c r="M1260" s="141"/>
      <c r="N1260" s="141"/>
      <c r="O1260" s="141"/>
      <c r="P1260" s="141"/>
      <c r="R1260" s="146" t="s">
        <v>1046</v>
      </c>
      <c r="S1260" s="146"/>
      <c r="T1260" s="146"/>
      <c r="U1260" s="142">
        <v>19.989999999999998</v>
      </c>
    </row>
    <row r="1261" spans="2:21">
      <c r="R1261" s="146"/>
      <c r="S1261" s="146"/>
      <c r="T1261" s="146"/>
    </row>
    <row r="1262" spans="2:21">
      <c r="B1262" s="140" t="s">
        <v>230</v>
      </c>
      <c r="C1262" s="140"/>
      <c r="D1262" s="140"/>
      <c r="E1262" s="140"/>
      <c r="F1262" s="140"/>
      <c r="G1262" s="140"/>
      <c r="H1262" s="140"/>
      <c r="I1262" s="141" t="s">
        <v>578</v>
      </c>
      <c r="J1262" s="141"/>
      <c r="K1262" s="141"/>
      <c r="L1262" s="141" t="s">
        <v>165</v>
      </c>
      <c r="M1262" s="141"/>
      <c r="N1262" s="141"/>
      <c r="O1262" s="141"/>
      <c r="P1262" s="141"/>
      <c r="R1262" s="146" t="s">
        <v>1053</v>
      </c>
      <c r="S1262" s="146"/>
      <c r="T1262" s="146"/>
      <c r="U1262" s="142">
        <v>655.24</v>
      </c>
    </row>
    <row r="1263" spans="2:21">
      <c r="R1263" s="146"/>
      <c r="S1263" s="146"/>
      <c r="T1263" s="146"/>
    </row>
    <row r="1264" spans="2:21">
      <c r="B1264" s="140" t="s">
        <v>230</v>
      </c>
      <c r="C1264" s="140"/>
      <c r="D1264" s="140"/>
      <c r="E1264" s="140"/>
      <c r="F1264" s="140"/>
      <c r="G1264" s="140"/>
      <c r="H1264" s="140"/>
      <c r="I1264" s="141" t="s">
        <v>1054</v>
      </c>
      <c r="J1264" s="141"/>
      <c r="K1264" s="141"/>
      <c r="L1264" s="141" t="s">
        <v>1043</v>
      </c>
      <c r="M1264" s="141"/>
      <c r="N1264" s="141"/>
      <c r="O1264" s="141"/>
      <c r="P1264" s="141"/>
      <c r="R1264" s="146" t="s">
        <v>1046</v>
      </c>
      <c r="S1264" s="146"/>
      <c r="T1264" s="146"/>
      <c r="U1264" s="142">
        <v>12.99</v>
      </c>
    </row>
    <row r="1265" spans="1:22">
      <c r="R1265" s="146"/>
      <c r="S1265" s="146"/>
      <c r="T1265" s="146"/>
    </row>
    <row r="1266" spans="1:22">
      <c r="B1266" s="140" t="s">
        <v>178</v>
      </c>
      <c r="C1266" s="140"/>
      <c r="D1266" s="140"/>
      <c r="E1266" s="140"/>
      <c r="F1266" s="140"/>
      <c r="G1266" s="140"/>
      <c r="H1266" s="140"/>
      <c r="I1266" s="141" t="s">
        <v>1009</v>
      </c>
      <c r="J1266" s="141"/>
      <c r="K1266" s="141"/>
      <c r="L1266" s="141" t="s">
        <v>868</v>
      </c>
      <c r="M1266" s="141"/>
      <c r="N1266" s="141"/>
      <c r="O1266" s="141"/>
      <c r="P1266" s="141"/>
      <c r="R1266" s="141" t="s">
        <v>1055</v>
      </c>
      <c r="S1266" s="141"/>
      <c r="T1266" s="141"/>
      <c r="U1266" s="142">
        <v>238</v>
      </c>
    </row>
    <row r="1267" spans="1:22">
      <c r="B1267" s="140" t="s">
        <v>193</v>
      </c>
      <c r="C1267" s="140"/>
      <c r="D1267" s="140"/>
      <c r="E1267" s="140"/>
      <c r="F1267" s="140"/>
      <c r="G1267" s="140"/>
      <c r="H1267" s="140"/>
      <c r="I1267" s="141" t="s">
        <v>183</v>
      </c>
      <c r="J1267" s="141"/>
      <c r="K1267" s="141"/>
      <c r="L1267" s="141" t="s">
        <v>1043</v>
      </c>
      <c r="M1267" s="141"/>
      <c r="N1267" s="141"/>
      <c r="O1267" s="141"/>
      <c r="P1267" s="141"/>
      <c r="R1267" s="141" t="s">
        <v>1056</v>
      </c>
      <c r="S1267" s="141"/>
      <c r="T1267" s="141"/>
      <c r="U1267" s="142">
        <v>33</v>
      </c>
    </row>
    <row r="1268" spans="1:22">
      <c r="B1268" s="140" t="s">
        <v>196</v>
      </c>
      <c r="C1268" s="140"/>
      <c r="D1268" s="140"/>
      <c r="E1268" s="140"/>
      <c r="F1268" s="140"/>
      <c r="G1268" s="140"/>
      <c r="H1268" s="140"/>
      <c r="I1268" s="141" t="s">
        <v>183</v>
      </c>
      <c r="J1268" s="141"/>
      <c r="K1268" s="141"/>
      <c r="L1268" s="141" t="s">
        <v>1043</v>
      </c>
      <c r="M1268" s="141"/>
      <c r="N1268" s="141"/>
      <c r="O1268" s="141"/>
      <c r="P1268" s="141"/>
      <c r="R1268" s="141" t="s">
        <v>1057</v>
      </c>
      <c r="S1268" s="141"/>
      <c r="T1268" s="141"/>
      <c r="U1268" s="142">
        <v>33</v>
      </c>
    </row>
    <row r="1269" spans="1:22">
      <c r="B1269" s="140" t="s">
        <v>196</v>
      </c>
      <c r="C1269" s="140"/>
      <c r="D1269" s="140"/>
      <c r="E1269" s="140"/>
      <c r="F1269" s="140"/>
      <c r="G1269" s="140"/>
      <c r="H1269" s="140"/>
      <c r="I1269" s="141" t="s">
        <v>1009</v>
      </c>
      <c r="J1269" s="141"/>
      <c r="K1269" s="141"/>
      <c r="L1269" s="141" t="s">
        <v>868</v>
      </c>
      <c r="M1269" s="141"/>
      <c r="N1269" s="141"/>
      <c r="O1269" s="141"/>
      <c r="P1269" s="141"/>
      <c r="R1269" s="141" t="s">
        <v>1058</v>
      </c>
      <c r="S1269" s="141"/>
      <c r="T1269" s="141"/>
      <c r="U1269" s="142">
        <v>328</v>
      </c>
    </row>
    <row r="1270" spans="1:22">
      <c r="B1270" s="140" t="s">
        <v>196</v>
      </c>
      <c r="C1270" s="140"/>
      <c r="D1270" s="140"/>
      <c r="E1270" s="140"/>
      <c r="F1270" s="140"/>
      <c r="G1270" s="140"/>
      <c r="H1270" s="140"/>
      <c r="I1270" s="141" t="s">
        <v>1059</v>
      </c>
      <c r="J1270" s="141"/>
      <c r="K1270" s="141"/>
      <c r="L1270" s="141" t="s">
        <v>1043</v>
      </c>
      <c r="M1270" s="141"/>
      <c r="N1270" s="141"/>
      <c r="O1270" s="141"/>
      <c r="P1270" s="141"/>
      <c r="R1270" s="146" t="s">
        <v>1046</v>
      </c>
      <c r="S1270" s="146"/>
      <c r="T1270" s="146"/>
      <c r="U1270" s="142">
        <v>61.39</v>
      </c>
    </row>
    <row r="1271" spans="1:22">
      <c r="R1271" s="146"/>
      <c r="S1271" s="146"/>
      <c r="T1271" s="146"/>
    </row>
    <row r="1272" spans="1:22">
      <c r="B1272" s="140" t="s">
        <v>199</v>
      </c>
      <c r="C1272" s="140"/>
      <c r="D1272" s="140"/>
      <c r="E1272" s="140"/>
      <c r="F1272" s="140"/>
      <c r="G1272" s="140"/>
      <c r="H1272" s="140"/>
      <c r="I1272" s="141" t="s">
        <v>1060</v>
      </c>
      <c r="J1272" s="141"/>
      <c r="K1272" s="141"/>
      <c r="L1272" s="141" t="s">
        <v>1043</v>
      </c>
      <c r="M1272" s="141"/>
      <c r="N1272" s="141"/>
      <c r="O1272" s="141"/>
      <c r="P1272" s="141"/>
      <c r="R1272" s="146" t="s">
        <v>1046</v>
      </c>
      <c r="S1272" s="146"/>
      <c r="T1272" s="146"/>
      <c r="U1272" s="142">
        <v>104.85</v>
      </c>
    </row>
    <row r="1273" spans="1:22">
      <c r="R1273" s="146"/>
      <c r="S1273" s="146"/>
      <c r="T1273" s="146"/>
    </row>
    <row r="1274" spans="1:22">
      <c r="B1274" s="140" t="s">
        <v>199</v>
      </c>
      <c r="C1274" s="140"/>
      <c r="D1274" s="140"/>
      <c r="E1274" s="140"/>
      <c r="F1274" s="140"/>
      <c r="G1274" s="140"/>
      <c r="H1274" s="140"/>
      <c r="I1274" s="141" t="s">
        <v>973</v>
      </c>
      <c r="J1274" s="141"/>
      <c r="K1274" s="141"/>
      <c r="L1274" s="141" t="s">
        <v>1043</v>
      </c>
      <c r="M1274" s="141"/>
      <c r="N1274" s="141"/>
      <c r="O1274" s="141"/>
      <c r="P1274" s="141"/>
      <c r="R1274" s="146" t="s">
        <v>1061</v>
      </c>
      <c r="S1274" s="146"/>
      <c r="T1274" s="146"/>
      <c r="U1274" s="142">
        <v>225.97</v>
      </c>
    </row>
    <row r="1275" spans="1:22">
      <c r="R1275" s="146"/>
      <c r="S1275" s="146"/>
      <c r="T1275" s="146"/>
    </row>
    <row r="1276" spans="1:22" ht="6" customHeight="1"/>
    <row r="1277" spans="1:22">
      <c r="D1277" s="143" t="s">
        <v>2</v>
      </c>
      <c r="F1277" s="143" t="s">
        <v>2</v>
      </c>
      <c r="H1277" s="143" t="s">
        <v>2</v>
      </c>
      <c r="O1277" s="144" t="s">
        <v>1042</v>
      </c>
      <c r="P1277" s="144"/>
      <c r="Q1277" s="144"/>
      <c r="R1277" s="144"/>
      <c r="S1277" s="144"/>
      <c r="U1277" s="145">
        <v>3231.94</v>
      </c>
    </row>
    <row r="1278" spans="1:22" ht="237.75" customHeight="1"/>
    <row r="1279" spans="1:22" ht="11.25" customHeight="1"/>
    <row r="1280" spans="1:22" ht="13.5" customHeight="1">
      <c r="A1280" s="146" t="s">
        <v>202</v>
      </c>
      <c r="B1280" s="146"/>
      <c r="C1280" s="146"/>
      <c r="D1280" s="146"/>
      <c r="E1280" s="146"/>
      <c r="F1280" s="146"/>
      <c r="G1280" s="146"/>
      <c r="H1280" s="146"/>
      <c r="I1280" s="146"/>
      <c r="J1280" s="146"/>
      <c r="K1280" s="146"/>
      <c r="L1280" s="146"/>
      <c r="M1280" s="146"/>
      <c r="P1280" s="147" t="s">
        <v>1062</v>
      </c>
      <c r="Q1280" s="147"/>
      <c r="R1280" s="147"/>
      <c r="S1280" s="147"/>
      <c r="T1280" s="147"/>
      <c r="U1280" s="147"/>
      <c r="V1280" s="147"/>
    </row>
    <row r="1281" spans="1:21" ht="20.25" customHeight="1">
      <c r="A1281" s="148" t="s">
        <v>204</v>
      </c>
      <c r="B1281" s="148"/>
      <c r="C1281" s="148"/>
      <c r="D1281" s="148"/>
      <c r="E1281" s="148"/>
      <c r="F1281" s="148"/>
      <c r="G1281" s="148"/>
      <c r="H1281" s="148"/>
      <c r="I1281" s="148"/>
      <c r="J1281" s="148"/>
      <c r="K1281" s="148"/>
      <c r="L1281" s="148"/>
      <c r="M1281" s="148"/>
      <c r="N1281" s="148"/>
      <c r="O1281" s="148"/>
      <c r="P1281" s="148"/>
      <c r="Q1281" s="148"/>
      <c r="R1281" s="148"/>
      <c r="S1281" s="148"/>
      <c r="T1281" s="148"/>
      <c r="U1281" s="148"/>
    </row>
    <row r="1282" spans="1:21" ht="7.5" customHeight="1"/>
    <row r="1283" spans="1:21">
      <c r="A1283" s="139" t="s">
        <v>1063</v>
      </c>
      <c r="B1283" s="139"/>
      <c r="C1283" s="139"/>
      <c r="D1283" s="139"/>
      <c r="E1283" s="139"/>
      <c r="F1283" s="139"/>
      <c r="G1283" s="139"/>
      <c r="H1283" s="139"/>
      <c r="I1283" s="139"/>
      <c r="J1283" s="139"/>
      <c r="K1283" s="139"/>
      <c r="L1283" s="139"/>
    </row>
    <row r="1284" spans="1:21" ht="6" customHeight="1"/>
    <row r="1285" spans="1:21">
      <c r="B1285" s="140" t="s">
        <v>260</v>
      </c>
      <c r="C1285" s="140"/>
      <c r="D1285" s="140"/>
      <c r="E1285" s="140"/>
      <c r="F1285" s="140"/>
      <c r="G1285" s="140"/>
      <c r="H1285" s="140"/>
      <c r="I1285" s="141" t="s">
        <v>1064</v>
      </c>
      <c r="J1285" s="141"/>
      <c r="K1285" s="141"/>
      <c r="L1285" s="141" t="s">
        <v>291</v>
      </c>
      <c r="M1285" s="141"/>
      <c r="N1285" s="141"/>
      <c r="O1285" s="141"/>
      <c r="P1285" s="141"/>
      <c r="R1285" s="146" t="s">
        <v>1065</v>
      </c>
      <c r="S1285" s="146"/>
      <c r="T1285" s="146"/>
      <c r="U1285" s="142">
        <v>287.99</v>
      </c>
    </row>
    <row r="1286" spans="1:21">
      <c r="R1286" s="146"/>
      <c r="S1286" s="146"/>
      <c r="T1286" s="146"/>
    </row>
    <row r="1287" spans="1:21">
      <c r="B1287" s="140" t="s">
        <v>260</v>
      </c>
      <c r="C1287" s="140"/>
      <c r="D1287" s="140"/>
      <c r="E1287" s="140"/>
      <c r="F1287" s="140"/>
      <c r="G1287" s="140"/>
      <c r="H1287" s="140"/>
      <c r="I1287" s="141" t="s">
        <v>1064</v>
      </c>
      <c r="J1287" s="141"/>
      <c r="K1287" s="141"/>
      <c r="L1287" s="141" t="s">
        <v>184</v>
      </c>
      <c r="M1287" s="141"/>
      <c r="N1287" s="141"/>
      <c r="O1287" s="141"/>
      <c r="P1287" s="141"/>
      <c r="R1287" s="141" t="s">
        <v>1066</v>
      </c>
      <c r="S1287" s="141"/>
      <c r="T1287" s="141"/>
      <c r="U1287" s="142">
        <v>49.96</v>
      </c>
    </row>
    <row r="1288" spans="1:21">
      <c r="B1288" s="140" t="s">
        <v>159</v>
      </c>
      <c r="C1288" s="140"/>
      <c r="D1288" s="140"/>
      <c r="E1288" s="140"/>
      <c r="F1288" s="140"/>
      <c r="G1288" s="140"/>
      <c r="H1288" s="140"/>
      <c r="I1288" s="141" t="s">
        <v>662</v>
      </c>
      <c r="J1288" s="141"/>
      <c r="K1288" s="141"/>
      <c r="L1288" s="141" t="s">
        <v>274</v>
      </c>
      <c r="M1288" s="141"/>
      <c r="N1288" s="141"/>
      <c r="O1288" s="141"/>
      <c r="P1288" s="141"/>
      <c r="R1288" s="141" t="s">
        <v>1067</v>
      </c>
      <c r="S1288" s="141"/>
      <c r="T1288" s="141"/>
      <c r="U1288" s="142">
        <v>168</v>
      </c>
    </row>
    <row r="1289" spans="1:21">
      <c r="B1289" s="140" t="s">
        <v>159</v>
      </c>
      <c r="C1289" s="140"/>
      <c r="D1289" s="140"/>
      <c r="E1289" s="140"/>
      <c r="F1289" s="140"/>
      <c r="G1289" s="140"/>
      <c r="H1289" s="140"/>
      <c r="I1289" s="141" t="s">
        <v>1068</v>
      </c>
      <c r="J1289" s="141"/>
      <c r="K1289" s="141"/>
      <c r="L1289" s="141" t="s">
        <v>184</v>
      </c>
      <c r="M1289" s="141"/>
      <c r="N1289" s="141"/>
      <c r="O1289" s="141"/>
      <c r="P1289" s="141"/>
      <c r="R1289" s="141" t="s">
        <v>1069</v>
      </c>
      <c r="S1289" s="141"/>
      <c r="T1289" s="141"/>
      <c r="U1289" s="142">
        <v>351.98</v>
      </c>
    </row>
    <row r="1290" spans="1:21">
      <c r="B1290" s="140" t="s">
        <v>404</v>
      </c>
      <c r="C1290" s="140"/>
      <c r="D1290" s="140"/>
      <c r="E1290" s="140"/>
      <c r="F1290" s="140"/>
      <c r="G1290" s="140"/>
      <c r="H1290" s="140"/>
      <c r="I1290" s="141" t="s">
        <v>1070</v>
      </c>
      <c r="J1290" s="141"/>
      <c r="K1290" s="141"/>
      <c r="L1290" s="141" t="s">
        <v>184</v>
      </c>
      <c r="M1290" s="141"/>
      <c r="N1290" s="141"/>
      <c r="O1290" s="141"/>
      <c r="P1290" s="141"/>
      <c r="R1290" s="141" t="s">
        <v>1071</v>
      </c>
      <c r="S1290" s="141"/>
      <c r="T1290" s="141"/>
      <c r="U1290" s="142">
        <v>44.97</v>
      </c>
    </row>
    <row r="1291" spans="1:21">
      <c r="B1291" s="140" t="s">
        <v>163</v>
      </c>
      <c r="C1291" s="140"/>
      <c r="D1291" s="140"/>
      <c r="E1291" s="140"/>
      <c r="F1291" s="140"/>
      <c r="G1291" s="140"/>
      <c r="H1291" s="140"/>
      <c r="I1291" s="141" t="s">
        <v>1072</v>
      </c>
      <c r="J1291" s="141"/>
      <c r="K1291" s="141"/>
      <c r="L1291" s="141" t="s">
        <v>291</v>
      </c>
      <c r="M1291" s="141"/>
      <c r="N1291" s="141"/>
      <c r="O1291" s="141"/>
      <c r="P1291" s="141"/>
      <c r="R1291" s="141" t="s">
        <v>1073</v>
      </c>
      <c r="S1291" s="141"/>
      <c r="T1291" s="141"/>
      <c r="U1291" s="142">
        <v>49.88</v>
      </c>
    </row>
    <row r="1292" spans="1:21">
      <c r="B1292" s="140" t="s">
        <v>163</v>
      </c>
      <c r="C1292" s="140"/>
      <c r="D1292" s="140"/>
      <c r="E1292" s="140"/>
      <c r="F1292" s="140"/>
      <c r="G1292" s="140"/>
      <c r="H1292" s="140"/>
      <c r="I1292" s="141" t="s">
        <v>1074</v>
      </c>
      <c r="J1292" s="141"/>
      <c r="K1292" s="141"/>
      <c r="L1292" s="141" t="s">
        <v>695</v>
      </c>
      <c r="M1292" s="141"/>
      <c r="N1292" s="141"/>
      <c r="O1292" s="141"/>
      <c r="P1292" s="141"/>
      <c r="R1292" s="146" t="s">
        <v>1075</v>
      </c>
      <c r="S1292" s="146"/>
      <c r="T1292" s="146"/>
      <c r="U1292" s="142">
        <v>174.22</v>
      </c>
    </row>
    <row r="1293" spans="1:21">
      <c r="R1293" s="146"/>
      <c r="S1293" s="146"/>
      <c r="T1293" s="146"/>
    </row>
    <row r="1294" spans="1:21">
      <c r="B1294" s="140" t="s">
        <v>163</v>
      </c>
      <c r="C1294" s="140"/>
      <c r="D1294" s="140"/>
      <c r="E1294" s="140"/>
      <c r="F1294" s="140"/>
      <c r="G1294" s="140"/>
      <c r="H1294" s="140"/>
      <c r="I1294" s="141" t="s">
        <v>1070</v>
      </c>
      <c r="J1294" s="141"/>
      <c r="K1294" s="141"/>
      <c r="L1294" s="141" t="s">
        <v>184</v>
      </c>
      <c r="M1294" s="141"/>
      <c r="N1294" s="141"/>
      <c r="O1294" s="141"/>
      <c r="P1294" s="141"/>
      <c r="R1294" s="141" t="s">
        <v>1076</v>
      </c>
      <c r="S1294" s="141"/>
      <c r="T1294" s="141"/>
      <c r="U1294" s="142">
        <v>76.37</v>
      </c>
    </row>
    <row r="1295" spans="1:21">
      <c r="B1295" s="140" t="s">
        <v>167</v>
      </c>
      <c r="C1295" s="140"/>
      <c r="D1295" s="140"/>
      <c r="E1295" s="140"/>
      <c r="F1295" s="140"/>
      <c r="G1295" s="140"/>
      <c r="H1295" s="140"/>
      <c r="I1295" s="141" t="s">
        <v>1077</v>
      </c>
      <c r="J1295" s="141"/>
      <c r="K1295" s="141"/>
      <c r="L1295" s="141" t="s">
        <v>695</v>
      </c>
      <c r="M1295" s="141"/>
      <c r="N1295" s="141"/>
      <c r="O1295" s="141"/>
      <c r="P1295" s="141"/>
      <c r="R1295" s="146" t="s">
        <v>1078</v>
      </c>
      <c r="S1295" s="146"/>
      <c r="T1295" s="146"/>
      <c r="U1295" s="142">
        <v>429.74</v>
      </c>
    </row>
    <row r="1296" spans="1:21">
      <c r="R1296" s="146"/>
      <c r="S1296" s="146"/>
      <c r="T1296" s="146"/>
    </row>
    <row r="1297" spans="1:22">
      <c r="B1297" s="140" t="s">
        <v>167</v>
      </c>
      <c r="C1297" s="140"/>
      <c r="D1297" s="140"/>
      <c r="E1297" s="140"/>
      <c r="F1297" s="140"/>
      <c r="G1297" s="140"/>
      <c r="H1297" s="140"/>
      <c r="I1297" s="141" t="s">
        <v>1079</v>
      </c>
      <c r="J1297" s="141"/>
      <c r="K1297" s="141"/>
      <c r="L1297" s="141" t="s">
        <v>220</v>
      </c>
      <c r="M1297" s="141"/>
      <c r="N1297" s="141"/>
      <c r="O1297" s="141"/>
      <c r="P1297" s="141"/>
      <c r="R1297" s="141" t="s">
        <v>1080</v>
      </c>
      <c r="S1297" s="141"/>
      <c r="T1297" s="141"/>
      <c r="U1297" s="142">
        <v>10</v>
      </c>
    </row>
    <row r="1298" spans="1:22">
      <c r="B1298" s="140" t="s">
        <v>169</v>
      </c>
      <c r="C1298" s="140"/>
      <c r="D1298" s="140"/>
      <c r="E1298" s="140"/>
      <c r="F1298" s="140"/>
      <c r="G1298" s="140"/>
      <c r="H1298" s="140"/>
      <c r="I1298" s="141" t="s">
        <v>1081</v>
      </c>
      <c r="J1298" s="141"/>
      <c r="K1298" s="141"/>
      <c r="L1298" s="141" t="s">
        <v>220</v>
      </c>
      <c r="M1298" s="141"/>
      <c r="N1298" s="141"/>
      <c r="O1298" s="141"/>
      <c r="P1298" s="141"/>
      <c r="R1298" s="146" t="s">
        <v>1082</v>
      </c>
      <c r="S1298" s="146"/>
      <c r="T1298" s="146"/>
      <c r="U1298" s="142">
        <v>57.92</v>
      </c>
    </row>
    <row r="1299" spans="1:22">
      <c r="R1299" s="146"/>
      <c r="S1299" s="146"/>
      <c r="T1299" s="146"/>
    </row>
    <row r="1300" spans="1:22">
      <c r="B1300" s="140" t="s">
        <v>169</v>
      </c>
      <c r="C1300" s="140"/>
      <c r="D1300" s="140"/>
      <c r="E1300" s="140"/>
      <c r="F1300" s="140"/>
      <c r="G1300" s="140"/>
      <c r="H1300" s="140"/>
      <c r="I1300" s="141" t="s">
        <v>1081</v>
      </c>
      <c r="J1300" s="141"/>
      <c r="K1300" s="141"/>
      <c r="L1300" s="141" t="s">
        <v>695</v>
      </c>
      <c r="M1300" s="141"/>
      <c r="N1300" s="141"/>
      <c r="O1300" s="141"/>
      <c r="P1300" s="141"/>
      <c r="R1300" s="141" t="s">
        <v>1083</v>
      </c>
      <c r="S1300" s="141"/>
      <c r="T1300" s="141"/>
      <c r="U1300" s="142">
        <v>93.05</v>
      </c>
    </row>
    <row r="1301" spans="1:22">
      <c r="B1301" s="140" t="s">
        <v>193</v>
      </c>
      <c r="C1301" s="140"/>
      <c r="D1301" s="140"/>
      <c r="E1301" s="140"/>
      <c r="F1301" s="140"/>
      <c r="G1301" s="140"/>
      <c r="H1301" s="140"/>
      <c r="I1301" s="141" t="s">
        <v>1084</v>
      </c>
      <c r="J1301" s="141"/>
      <c r="K1301" s="141"/>
      <c r="L1301" s="141" t="s">
        <v>369</v>
      </c>
      <c r="M1301" s="141"/>
      <c r="N1301" s="141"/>
      <c r="O1301" s="141"/>
      <c r="P1301" s="141"/>
      <c r="R1301" s="141" t="s">
        <v>1085</v>
      </c>
      <c r="S1301" s="141"/>
      <c r="T1301" s="141"/>
      <c r="U1301" s="142">
        <v>81.5</v>
      </c>
    </row>
    <row r="1302" spans="1:22">
      <c r="B1302" s="140" t="s">
        <v>193</v>
      </c>
      <c r="C1302" s="140"/>
      <c r="D1302" s="140"/>
      <c r="E1302" s="140"/>
      <c r="F1302" s="140"/>
      <c r="G1302" s="140"/>
      <c r="H1302" s="140"/>
      <c r="I1302" s="141" t="s">
        <v>1086</v>
      </c>
      <c r="J1302" s="141"/>
      <c r="K1302" s="141"/>
      <c r="L1302" s="141" t="s">
        <v>220</v>
      </c>
      <c r="M1302" s="141"/>
      <c r="N1302" s="141"/>
      <c r="O1302" s="141"/>
      <c r="P1302" s="141"/>
      <c r="R1302" s="141" t="s">
        <v>1087</v>
      </c>
      <c r="S1302" s="141"/>
      <c r="T1302" s="141"/>
      <c r="U1302" s="142">
        <v>139.94999999999999</v>
      </c>
    </row>
    <row r="1303" spans="1:22">
      <c r="B1303" s="140" t="s">
        <v>196</v>
      </c>
      <c r="C1303" s="140"/>
      <c r="D1303" s="140"/>
      <c r="E1303" s="140"/>
      <c r="F1303" s="140"/>
      <c r="G1303" s="140"/>
      <c r="H1303" s="140"/>
      <c r="I1303" s="141" t="s">
        <v>1088</v>
      </c>
      <c r="J1303" s="141"/>
      <c r="K1303" s="141"/>
      <c r="L1303" s="141" t="s">
        <v>291</v>
      </c>
      <c r="M1303" s="141"/>
      <c r="N1303" s="141"/>
      <c r="O1303" s="141"/>
      <c r="P1303" s="141"/>
      <c r="R1303" s="141" t="s">
        <v>1089</v>
      </c>
      <c r="S1303" s="141"/>
      <c r="T1303" s="141"/>
      <c r="U1303" s="142">
        <v>49.9</v>
      </c>
    </row>
    <row r="1304" spans="1:22">
      <c r="B1304" s="140" t="s">
        <v>199</v>
      </c>
      <c r="C1304" s="140"/>
      <c r="D1304" s="140"/>
      <c r="E1304" s="140"/>
      <c r="F1304" s="140"/>
      <c r="G1304" s="140"/>
      <c r="H1304" s="140"/>
      <c r="I1304" s="141" t="s">
        <v>1070</v>
      </c>
      <c r="J1304" s="141"/>
      <c r="K1304" s="141"/>
      <c r="L1304" s="141" t="s">
        <v>220</v>
      </c>
      <c r="M1304" s="141"/>
      <c r="N1304" s="141"/>
      <c r="O1304" s="141"/>
      <c r="P1304" s="141"/>
      <c r="R1304" s="141" t="s">
        <v>1090</v>
      </c>
      <c r="S1304" s="141"/>
      <c r="T1304" s="141"/>
      <c r="U1304" s="142">
        <v>29.45</v>
      </c>
    </row>
    <row r="1305" spans="1:22">
      <c r="B1305" s="140" t="s">
        <v>293</v>
      </c>
      <c r="C1305" s="140"/>
      <c r="D1305" s="140"/>
      <c r="E1305" s="140"/>
      <c r="F1305" s="140"/>
      <c r="G1305" s="140"/>
      <c r="H1305" s="140"/>
      <c r="I1305" s="141" t="s">
        <v>1091</v>
      </c>
      <c r="J1305" s="141"/>
      <c r="K1305" s="141"/>
      <c r="L1305" s="141" t="s">
        <v>184</v>
      </c>
      <c r="M1305" s="141"/>
      <c r="N1305" s="141"/>
      <c r="O1305" s="141"/>
      <c r="P1305" s="141"/>
      <c r="R1305" s="141" t="s">
        <v>1092</v>
      </c>
      <c r="S1305" s="141"/>
      <c r="T1305" s="141"/>
      <c r="U1305" s="142">
        <v>172.36</v>
      </c>
    </row>
    <row r="1306" spans="1:22" ht="6" customHeight="1"/>
    <row r="1307" spans="1:22">
      <c r="D1307" s="143" t="s">
        <v>2</v>
      </c>
      <c r="F1307" s="143" t="s">
        <v>2</v>
      </c>
      <c r="H1307" s="143" t="s">
        <v>2</v>
      </c>
      <c r="O1307" s="144" t="s">
        <v>1063</v>
      </c>
      <c r="P1307" s="144"/>
      <c r="Q1307" s="144"/>
      <c r="R1307" s="144"/>
      <c r="S1307" s="144"/>
      <c r="U1307" s="145">
        <v>2267.2399999999998</v>
      </c>
    </row>
    <row r="1308" spans="1:22" ht="18" customHeight="1"/>
    <row r="1309" spans="1:22" ht="18" customHeight="1" thickBot="1">
      <c r="A1309" s="143" t="s">
        <v>2</v>
      </c>
      <c r="B1309" s="143" t="s">
        <v>2</v>
      </c>
      <c r="C1309" s="149" t="s">
        <v>1093</v>
      </c>
      <c r="D1309" s="149"/>
      <c r="E1309" s="149"/>
      <c r="F1309" s="149"/>
      <c r="G1309" s="149"/>
      <c r="H1309" s="149"/>
      <c r="I1309" s="149"/>
      <c r="J1309" s="149"/>
      <c r="K1309" s="150" t="s">
        <v>1094</v>
      </c>
      <c r="L1309" s="150"/>
      <c r="M1309" s="150"/>
      <c r="N1309" s="150"/>
      <c r="O1309" s="150"/>
      <c r="P1309" s="150"/>
      <c r="Q1309" s="150"/>
      <c r="R1309" s="150"/>
      <c r="S1309" s="151">
        <v>120149.08</v>
      </c>
      <c r="T1309" s="151"/>
      <c r="U1309" s="151"/>
    </row>
    <row r="1310" spans="1:22" ht="363.75" customHeight="1" thickTop="1"/>
    <row r="1311" spans="1:22" ht="11.25" customHeight="1"/>
    <row r="1312" spans="1:22" ht="13.5" customHeight="1">
      <c r="A1312" s="146" t="s">
        <v>202</v>
      </c>
      <c r="B1312" s="146"/>
      <c r="C1312" s="146"/>
      <c r="D1312" s="146"/>
      <c r="E1312" s="146"/>
      <c r="F1312" s="146"/>
      <c r="G1312" s="146"/>
      <c r="H1312" s="146"/>
      <c r="I1312" s="146"/>
      <c r="J1312" s="146"/>
      <c r="K1312" s="146"/>
      <c r="L1312" s="146"/>
      <c r="M1312" s="146"/>
      <c r="P1312" s="147" t="s">
        <v>1095</v>
      </c>
      <c r="Q1312" s="147"/>
      <c r="R1312" s="147"/>
      <c r="S1312" s="147"/>
      <c r="T1312" s="147"/>
      <c r="U1312" s="147"/>
      <c r="V1312" s="147"/>
    </row>
  </sheetData>
  <mergeCells count="2939">
    <mergeCell ref="O1307:S1307"/>
    <mergeCell ref="C1309:J1309"/>
    <mergeCell ref="K1309:R1309"/>
    <mergeCell ref="S1309:U1309"/>
    <mergeCell ref="A1312:M1312"/>
    <mergeCell ref="P1312:V1312"/>
    <mergeCell ref="B1304:H1304"/>
    <mergeCell ref="I1304:K1304"/>
    <mergeCell ref="L1304:P1304"/>
    <mergeCell ref="R1304:T1304"/>
    <mergeCell ref="B1305:H1305"/>
    <mergeCell ref="I1305:K1305"/>
    <mergeCell ref="L1305:P1305"/>
    <mergeCell ref="R1305:T1305"/>
    <mergeCell ref="B1302:H1302"/>
    <mergeCell ref="I1302:K1302"/>
    <mergeCell ref="L1302:P1302"/>
    <mergeCell ref="R1302:T1302"/>
    <mergeCell ref="B1303:H1303"/>
    <mergeCell ref="I1303:K1303"/>
    <mergeCell ref="L1303:P1303"/>
    <mergeCell ref="R1303:T1303"/>
    <mergeCell ref="B1300:H1300"/>
    <mergeCell ref="I1300:K1300"/>
    <mergeCell ref="L1300:P1300"/>
    <mergeCell ref="R1300:T1300"/>
    <mergeCell ref="B1301:H1301"/>
    <mergeCell ref="I1301:K1301"/>
    <mergeCell ref="L1301:P1301"/>
    <mergeCell ref="R1301:T1301"/>
    <mergeCell ref="B1297:H1297"/>
    <mergeCell ref="I1297:K1297"/>
    <mergeCell ref="L1297:P1297"/>
    <mergeCell ref="R1297:T1297"/>
    <mergeCell ref="B1298:H1298"/>
    <mergeCell ref="I1298:K1298"/>
    <mergeCell ref="L1298:P1298"/>
    <mergeCell ref="R1298:T1299"/>
    <mergeCell ref="B1294:H1294"/>
    <mergeCell ref="I1294:K1294"/>
    <mergeCell ref="L1294:P1294"/>
    <mergeCell ref="R1294:T1294"/>
    <mergeCell ref="B1295:H1295"/>
    <mergeCell ref="I1295:K1295"/>
    <mergeCell ref="L1295:P1295"/>
    <mergeCell ref="R1295:T1296"/>
    <mergeCell ref="B1291:H1291"/>
    <mergeCell ref="I1291:K1291"/>
    <mergeCell ref="L1291:P1291"/>
    <mergeCell ref="R1291:T1291"/>
    <mergeCell ref="B1292:H1292"/>
    <mergeCell ref="I1292:K1292"/>
    <mergeCell ref="L1292:P1292"/>
    <mergeCell ref="R1292:T1293"/>
    <mergeCell ref="B1289:H1289"/>
    <mergeCell ref="I1289:K1289"/>
    <mergeCell ref="L1289:P1289"/>
    <mergeCell ref="R1289:T1289"/>
    <mergeCell ref="B1290:H1290"/>
    <mergeCell ref="I1290:K1290"/>
    <mergeCell ref="L1290:P1290"/>
    <mergeCell ref="R1290:T1290"/>
    <mergeCell ref="B1287:H1287"/>
    <mergeCell ref="I1287:K1287"/>
    <mergeCell ref="L1287:P1287"/>
    <mergeCell ref="R1287:T1287"/>
    <mergeCell ref="B1288:H1288"/>
    <mergeCell ref="I1288:K1288"/>
    <mergeCell ref="L1288:P1288"/>
    <mergeCell ref="R1288:T1288"/>
    <mergeCell ref="O1277:S1277"/>
    <mergeCell ref="A1280:M1280"/>
    <mergeCell ref="P1280:V1280"/>
    <mergeCell ref="A1281:U1281"/>
    <mergeCell ref="A1283:L1283"/>
    <mergeCell ref="B1285:H1285"/>
    <mergeCell ref="I1285:K1285"/>
    <mergeCell ref="L1285:P1285"/>
    <mergeCell ref="R1285:T1286"/>
    <mergeCell ref="B1272:H1272"/>
    <mergeCell ref="I1272:K1272"/>
    <mergeCell ref="L1272:P1272"/>
    <mergeCell ref="R1272:T1273"/>
    <mergeCell ref="B1274:H1274"/>
    <mergeCell ref="I1274:K1274"/>
    <mergeCell ref="L1274:P1274"/>
    <mergeCell ref="R1274:T1275"/>
    <mergeCell ref="B1269:H1269"/>
    <mergeCell ref="I1269:K1269"/>
    <mergeCell ref="L1269:P1269"/>
    <mergeCell ref="R1269:T1269"/>
    <mergeCell ref="B1270:H1270"/>
    <mergeCell ref="I1270:K1270"/>
    <mergeCell ref="L1270:P1270"/>
    <mergeCell ref="R1270:T1271"/>
    <mergeCell ref="B1267:H1267"/>
    <mergeCell ref="I1267:K1267"/>
    <mergeCell ref="L1267:P1267"/>
    <mergeCell ref="R1267:T1267"/>
    <mergeCell ref="B1268:H1268"/>
    <mergeCell ref="I1268:K1268"/>
    <mergeCell ref="L1268:P1268"/>
    <mergeCell ref="R1268:T1268"/>
    <mergeCell ref="B1264:H1264"/>
    <mergeCell ref="I1264:K1264"/>
    <mergeCell ref="L1264:P1264"/>
    <mergeCell ref="R1264:T1265"/>
    <mergeCell ref="B1266:H1266"/>
    <mergeCell ref="I1266:K1266"/>
    <mergeCell ref="L1266:P1266"/>
    <mergeCell ref="R1266:T1266"/>
    <mergeCell ref="B1260:H1260"/>
    <mergeCell ref="I1260:K1260"/>
    <mergeCell ref="L1260:P1260"/>
    <mergeCell ref="R1260:T1261"/>
    <mergeCell ref="B1262:H1262"/>
    <mergeCell ref="I1262:K1262"/>
    <mergeCell ref="L1262:P1262"/>
    <mergeCell ref="R1262:T1263"/>
    <mergeCell ref="B1257:H1257"/>
    <mergeCell ref="I1257:K1257"/>
    <mergeCell ref="L1257:P1257"/>
    <mergeCell ref="R1257:T1258"/>
    <mergeCell ref="B1259:H1259"/>
    <mergeCell ref="I1259:K1259"/>
    <mergeCell ref="L1259:P1259"/>
    <mergeCell ref="R1259:T1259"/>
    <mergeCell ref="B1253:H1253"/>
    <mergeCell ref="I1253:K1253"/>
    <mergeCell ref="L1253:P1253"/>
    <mergeCell ref="R1253:T1254"/>
    <mergeCell ref="B1255:H1255"/>
    <mergeCell ref="I1255:K1255"/>
    <mergeCell ref="L1255:P1255"/>
    <mergeCell ref="R1255:T1256"/>
    <mergeCell ref="B1250:H1250"/>
    <mergeCell ref="I1250:K1250"/>
    <mergeCell ref="L1250:P1250"/>
    <mergeCell ref="R1250:T1250"/>
    <mergeCell ref="B1251:H1251"/>
    <mergeCell ref="I1251:K1251"/>
    <mergeCell ref="L1251:P1251"/>
    <mergeCell ref="R1251:T1252"/>
    <mergeCell ref="B1244:H1244"/>
    <mergeCell ref="I1244:K1244"/>
    <mergeCell ref="L1244:P1244"/>
    <mergeCell ref="R1244:T1245"/>
    <mergeCell ref="O1247:S1247"/>
    <mergeCell ref="A1248:L1248"/>
    <mergeCell ref="B1241:H1241"/>
    <mergeCell ref="I1241:K1241"/>
    <mergeCell ref="L1241:P1241"/>
    <mergeCell ref="R1241:T1242"/>
    <mergeCell ref="B1243:H1243"/>
    <mergeCell ref="I1243:K1243"/>
    <mergeCell ref="L1243:P1243"/>
    <mergeCell ref="R1243:T1243"/>
    <mergeCell ref="O1232:S1232"/>
    <mergeCell ref="A1235:M1235"/>
    <mergeCell ref="P1235:V1235"/>
    <mergeCell ref="A1236:U1236"/>
    <mergeCell ref="A1238:L1238"/>
    <mergeCell ref="B1240:H1240"/>
    <mergeCell ref="I1240:K1240"/>
    <mergeCell ref="L1240:P1240"/>
    <mergeCell ref="R1240:T1240"/>
    <mergeCell ref="B1227:H1227"/>
    <mergeCell ref="I1227:K1227"/>
    <mergeCell ref="L1227:P1227"/>
    <mergeCell ref="R1227:T1228"/>
    <mergeCell ref="B1229:H1229"/>
    <mergeCell ref="I1229:K1229"/>
    <mergeCell ref="L1229:P1229"/>
    <mergeCell ref="R1229:T1230"/>
    <mergeCell ref="B1223:H1223"/>
    <mergeCell ref="I1223:K1223"/>
    <mergeCell ref="L1223:P1223"/>
    <mergeCell ref="R1223:T1224"/>
    <mergeCell ref="B1225:H1225"/>
    <mergeCell ref="I1225:K1225"/>
    <mergeCell ref="L1225:P1225"/>
    <mergeCell ref="R1225:T1226"/>
    <mergeCell ref="B1219:H1219"/>
    <mergeCell ref="I1219:K1219"/>
    <mergeCell ref="L1219:P1219"/>
    <mergeCell ref="R1219:T1220"/>
    <mergeCell ref="B1221:H1221"/>
    <mergeCell ref="I1221:K1221"/>
    <mergeCell ref="L1221:P1221"/>
    <mergeCell ref="R1221:T1222"/>
    <mergeCell ref="B1215:H1215"/>
    <mergeCell ref="I1215:K1215"/>
    <mergeCell ref="L1215:P1215"/>
    <mergeCell ref="R1215:T1216"/>
    <mergeCell ref="B1217:H1217"/>
    <mergeCell ref="I1217:K1217"/>
    <mergeCell ref="L1217:P1217"/>
    <mergeCell ref="R1217:T1218"/>
    <mergeCell ref="O1210:S1210"/>
    <mergeCell ref="A1211:L1211"/>
    <mergeCell ref="B1213:H1213"/>
    <mergeCell ref="I1213:K1213"/>
    <mergeCell ref="L1213:P1213"/>
    <mergeCell ref="R1213:T1214"/>
    <mergeCell ref="B1206:H1206"/>
    <mergeCell ref="I1206:K1206"/>
    <mergeCell ref="L1206:P1206"/>
    <mergeCell ref="R1206:T1206"/>
    <mergeCell ref="B1207:H1207"/>
    <mergeCell ref="I1207:K1207"/>
    <mergeCell ref="L1207:P1207"/>
    <mergeCell ref="R1207:T1208"/>
    <mergeCell ref="B1203:H1203"/>
    <mergeCell ref="I1203:K1203"/>
    <mergeCell ref="L1203:P1203"/>
    <mergeCell ref="R1203:T1203"/>
    <mergeCell ref="B1204:H1204"/>
    <mergeCell ref="I1204:K1204"/>
    <mergeCell ref="L1204:P1204"/>
    <mergeCell ref="R1204:T1205"/>
    <mergeCell ref="B1200:H1200"/>
    <mergeCell ref="I1200:K1200"/>
    <mergeCell ref="L1200:P1200"/>
    <mergeCell ref="R1200:T1201"/>
    <mergeCell ref="B1202:H1202"/>
    <mergeCell ref="I1202:K1202"/>
    <mergeCell ref="L1202:P1202"/>
    <mergeCell ref="R1202:T1202"/>
    <mergeCell ref="B1197:H1197"/>
    <mergeCell ref="I1197:K1197"/>
    <mergeCell ref="L1197:P1197"/>
    <mergeCell ref="R1197:T1197"/>
    <mergeCell ref="B1198:H1198"/>
    <mergeCell ref="I1198:K1198"/>
    <mergeCell ref="L1198:P1198"/>
    <mergeCell ref="R1198:T1199"/>
    <mergeCell ref="B1193:H1193"/>
    <mergeCell ref="I1193:K1193"/>
    <mergeCell ref="L1193:P1193"/>
    <mergeCell ref="R1193:T1194"/>
    <mergeCell ref="B1195:H1195"/>
    <mergeCell ref="I1195:K1195"/>
    <mergeCell ref="L1195:P1195"/>
    <mergeCell ref="R1195:T1196"/>
    <mergeCell ref="B1189:H1189"/>
    <mergeCell ref="I1189:K1189"/>
    <mergeCell ref="L1189:P1189"/>
    <mergeCell ref="R1189:T1190"/>
    <mergeCell ref="B1191:H1191"/>
    <mergeCell ref="I1191:K1191"/>
    <mergeCell ref="L1191:P1191"/>
    <mergeCell ref="R1191:T1192"/>
    <mergeCell ref="O1184:S1184"/>
    <mergeCell ref="A1185:L1185"/>
    <mergeCell ref="B1187:H1187"/>
    <mergeCell ref="I1187:K1187"/>
    <mergeCell ref="L1187:P1187"/>
    <mergeCell ref="R1187:T1188"/>
    <mergeCell ref="B1179:H1179"/>
    <mergeCell ref="I1179:K1179"/>
    <mergeCell ref="L1179:P1179"/>
    <mergeCell ref="R1179:T1180"/>
    <mergeCell ref="B1181:H1181"/>
    <mergeCell ref="I1181:K1181"/>
    <mergeCell ref="L1181:P1181"/>
    <mergeCell ref="R1181:T1182"/>
    <mergeCell ref="O1169:S1169"/>
    <mergeCell ref="A1172:M1172"/>
    <mergeCell ref="P1172:V1172"/>
    <mergeCell ref="A1173:U1173"/>
    <mergeCell ref="A1175:L1175"/>
    <mergeCell ref="B1177:H1177"/>
    <mergeCell ref="I1177:K1177"/>
    <mergeCell ref="L1177:P1177"/>
    <mergeCell ref="R1177:T1178"/>
    <mergeCell ref="B1164:H1164"/>
    <mergeCell ref="I1164:K1165"/>
    <mergeCell ref="L1164:P1164"/>
    <mergeCell ref="R1164:T1164"/>
    <mergeCell ref="B1166:H1166"/>
    <mergeCell ref="I1166:K1167"/>
    <mergeCell ref="L1166:P1166"/>
    <mergeCell ref="R1166:T1166"/>
    <mergeCell ref="B1160:H1160"/>
    <mergeCell ref="I1160:K1161"/>
    <mergeCell ref="L1160:P1160"/>
    <mergeCell ref="R1160:T1160"/>
    <mergeCell ref="B1162:H1162"/>
    <mergeCell ref="I1162:K1163"/>
    <mergeCell ref="L1162:P1162"/>
    <mergeCell ref="R1162:T1162"/>
    <mergeCell ref="B1157:H1157"/>
    <mergeCell ref="I1157:K1157"/>
    <mergeCell ref="L1157:P1157"/>
    <mergeCell ref="R1157:T1157"/>
    <mergeCell ref="B1158:H1158"/>
    <mergeCell ref="I1158:K1159"/>
    <mergeCell ref="L1158:P1158"/>
    <mergeCell ref="R1158:T1159"/>
    <mergeCell ref="B1155:H1155"/>
    <mergeCell ref="I1155:K1155"/>
    <mergeCell ref="L1155:P1155"/>
    <mergeCell ref="R1155:T1155"/>
    <mergeCell ref="B1156:H1156"/>
    <mergeCell ref="I1156:K1156"/>
    <mergeCell ref="L1156:P1156"/>
    <mergeCell ref="R1156:T1156"/>
    <mergeCell ref="B1153:H1153"/>
    <mergeCell ref="I1153:K1153"/>
    <mergeCell ref="L1153:P1153"/>
    <mergeCell ref="R1153:T1153"/>
    <mergeCell ref="B1154:H1154"/>
    <mergeCell ref="I1154:K1154"/>
    <mergeCell ref="L1154:P1154"/>
    <mergeCell ref="R1154:T1154"/>
    <mergeCell ref="B1151:H1151"/>
    <mergeCell ref="I1151:K1151"/>
    <mergeCell ref="L1151:P1151"/>
    <mergeCell ref="R1151:T1151"/>
    <mergeCell ref="B1152:H1152"/>
    <mergeCell ref="I1152:K1152"/>
    <mergeCell ref="L1152:P1152"/>
    <mergeCell ref="R1152:T1152"/>
    <mergeCell ref="B1149:H1149"/>
    <mergeCell ref="I1149:K1149"/>
    <mergeCell ref="L1149:P1149"/>
    <mergeCell ref="R1149:T1149"/>
    <mergeCell ref="B1150:H1150"/>
    <mergeCell ref="I1150:K1150"/>
    <mergeCell ref="L1150:P1150"/>
    <mergeCell ref="R1150:T1150"/>
    <mergeCell ref="B1147:H1147"/>
    <mergeCell ref="I1147:K1147"/>
    <mergeCell ref="L1147:P1147"/>
    <mergeCell ref="R1147:T1147"/>
    <mergeCell ref="B1148:H1148"/>
    <mergeCell ref="I1148:K1148"/>
    <mergeCell ref="L1148:P1148"/>
    <mergeCell ref="R1148:T1148"/>
    <mergeCell ref="B1145:H1145"/>
    <mergeCell ref="I1145:K1145"/>
    <mergeCell ref="L1145:P1145"/>
    <mergeCell ref="R1145:T1145"/>
    <mergeCell ref="B1146:H1146"/>
    <mergeCell ref="I1146:K1146"/>
    <mergeCell ref="L1146:P1146"/>
    <mergeCell ref="R1146:T1146"/>
    <mergeCell ref="B1141:H1141"/>
    <mergeCell ref="I1141:K1141"/>
    <mergeCell ref="L1141:P1141"/>
    <mergeCell ref="R1141:T1142"/>
    <mergeCell ref="B1143:H1143"/>
    <mergeCell ref="I1143:K1143"/>
    <mergeCell ref="L1143:P1143"/>
    <mergeCell ref="R1143:T1144"/>
    <mergeCell ref="B1139:H1139"/>
    <mergeCell ref="I1139:K1139"/>
    <mergeCell ref="L1139:P1139"/>
    <mergeCell ref="R1139:T1139"/>
    <mergeCell ref="B1140:H1140"/>
    <mergeCell ref="I1140:K1140"/>
    <mergeCell ref="L1140:P1140"/>
    <mergeCell ref="R1140:T1140"/>
    <mergeCell ref="B1136:H1136"/>
    <mergeCell ref="I1136:K1136"/>
    <mergeCell ref="L1136:P1136"/>
    <mergeCell ref="R1136:T1136"/>
    <mergeCell ref="B1137:H1137"/>
    <mergeCell ref="I1137:K1138"/>
    <mergeCell ref="L1137:P1137"/>
    <mergeCell ref="R1137:T1137"/>
    <mergeCell ref="B1131:H1131"/>
    <mergeCell ref="I1131:K1131"/>
    <mergeCell ref="L1131:P1131"/>
    <mergeCell ref="R1131:T1131"/>
    <mergeCell ref="O1133:S1133"/>
    <mergeCell ref="A1134:L1134"/>
    <mergeCell ref="B1129:H1129"/>
    <mergeCell ref="I1129:K1129"/>
    <mergeCell ref="L1129:P1129"/>
    <mergeCell ref="R1129:T1129"/>
    <mergeCell ref="B1130:H1130"/>
    <mergeCell ref="I1130:K1130"/>
    <mergeCell ref="L1130:P1130"/>
    <mergeCell ref="R1130:T1130"/>
    <mergeCell ref="B1126:H1126"/>
    <mergeCell ref="I1126:K1126"/>
    <mergeCell ref="L1126:P1126"/>
    <mergeCell ref="R1126:T1127"/>
    <mergeCell ref="B1128:H1128"/>
    <mergeCell ref="I1128:K1128"/>
    <mergeCell ref="L1128:P1128"/>
    <mergeCell ref="R1128:T1128"/>
    <mergeCell ref="B1122:H1122"/>
    <mergeCell ref="I1122:K1122"/>
    <mergeCell ref="L1122:P1122"/>
    <mergeCell ref="R1122:T1123"/>
    <mergeCell ref="B1124:H1124"/>
    <mergeCell ref="I1124:K1124"/>
    <mergeCell ref="L1124:P1124"/>
    <mergeCell ref="R1124:T1125"/>
    <mergeCell ref="B1118:H1118"/>
    <mergeCell ref="I1118:K1118"/>
    <mergeCell ref="L1118:P1118"/>
    <mergeCell ref="R1118:T1119"/>
    <mergeCell ref="B1120:H1120"/>
    <mergeCell ref="I1120:K1120"/>
    <mergeCell ref="L1120:P1120"/>
    <mergeCell ref="R1120:T1121"/>
    <mergeCell ref="B1115:H1115"/>
    <mergeCell ref="I1115:K1115"/>
    <mergeCell ref="L1115:P1115"/>
    <mergeCell ref="R1115:T1116"/>
    <mergeCell ref="B1117:H1117"/>
    <mergeCell ref="I1117:K1117"/>
    <mergeCell ref="L1117:P1117"/>
    <mergeCell ref="R1117:T1117"/>
    <mergeCell ref="A1109:M1109"/>
    <mergeCell ref="P1109:V1109"/>
    <mergeCell ref="A1110:U1110"/>
    <mergeCell ref="A1112:L1112"/>
    <mergeCell ref="B1114:H1114"/>
    <mergeCell ref="I1114:K1114"/>
    <mergeCell ref="L1114:P1114"/>
    <mergeCell ref="R1114:T1114"/>
    <mergeCell ref="B1104:H1104"/>
    <mergeCell ref="I1104:K1104"/>
    <mergeCell ref="L1104:P1104"/>
    <mergeCell ref="R1104:T1104"/>
    <mergeCell ref="B1105:H1105"/>
    <mergeCell ref="I1105:K1105"/>
    <mergeCell ref="L1105:P1105"/>
    <mergeCell ref="R1105:T1106"/>
    <mergeCell ref="B1100:H1100"/>
    <mergeCell ref="I1100:K1100"/>
    <mergeCell ref="L1100:P1100"/>
    <mergeCell ref="R1100:T1101"/>
    <mergeCell ref="B1102:H1102"/>
    <mergeCell ref="I1102:K1102"/>
    <mergeCell ref="L1102:P1102"/>
    <mergeCell ref="R1102:T1103"/>
    <mergeCell ref="B1096:H1096"/>
    <mergeCell ref="I1096:K1096"/>
    <mergeCell ref="L1096:P1096"/>
    <mergeCell ref="R1096:T1097"/>
    <mergeCell ref="B1098:H1098"/>
    <mergeCell ref="I1098:K1098"/>
    <mergeCell ref="L1098:P1098"/>
    <mergeCell ref="R1098:T1099"/>
    <mergeCell ref="B1094:H1094"/>
    <mergeCell ref="I1094:K1094"/>
    <mergeCell ref="L1094:P1094"/>
    <mergeCell ref="R1094:T1094"/>
    <mergeCell ref="B1095:H1095"/>
    <mergeCell ref="I1095:K1095"/>
    <mergeCell ref="L1095:P1095"/>
    <mergeCell ref="R1095:T1095"/>
    <mergeCell ref="B1090:H1090"/>
    <mergeCell ref="I1090:K1090"/>
    <mergeCell ref="L1090:P1090"/>
    <mergeCell ref="R1090:T1091"/>
    <mergeCell ref="B1092:H1092"/>
    <mergeCell ref="I1092:K1092"/>
    <mergeCell ref="L1092:P1092"/>
    <mergeCell ref="R1092:T1093"/>
    <mergeCell ref="B1086:H1086"/>
    <mergeCell ref="I1086:K1086"/>
    <mergeCell ref="L1086:P1086"/>
    <mergeCell ref="R1086:T1087"/>
    <mergeCell ref="B1088:H1088"/>
    <mergeCell ref="I1088:K1088"/>
    <mergeCell ref="L1088:P1088"/>
    <mergeCell ref="R1088:T1089"/>
    <mergeCell ref="B1082:H1082"/>
    <mergeCell ref="I1082:K1082"/>
    <mergeCell ref="L1082:P1082"/>
    <mergeCell ref="R1082:T1083"/>
    <mergeCell ref="B1084:H1084"/>
    <mergeCell ref="I1084:K1084"/>
    <mergeCell ref="L1084:P1084"/>
    <mergeCell ref="R1084:T1085"/>
    <mergeCell ref="B1078:H1078"/>
    <mergeCell ref="I1078:K1078"/>
    <mergeCell ref="L1078:P1078"/>
    <mergeCell ref="R1078:T1079"/>
    <mergeCell ref="B1080:H1080"/>
    <mergeCell ref="I1080:K1080"/>
    <mergeCell ref="L1080:P1080"/>
    <mergeCell ref="R1080:T1081"/>
    <mergeCell ref="B1074:H1074"/>
    <mergeCell ref="I1074:K1074"/>
    <mergeCell ref="L1074:P1074"/>
    <mergeCell ref="R1074:T1075"/>
    <mergeCell ref="B1076:H1076"/>
    <mergeCell ref="I1076:K1076"/>
    <mergeCell ref="L1076:P1076"/>
    <mergeCell ref="R1076:T1077"/>
    <mergeCell ref="B1070:H1070"/>
    <mergeCell ref="I1070:K1070"/>
    <mergeCell ref="L1070:P1070"/>
    <mergeCell ref="R1070:T1071"/>
    <mergeCell ref="B1072:H1072"/>
    <mergeCell ref="I1072:K1072"/>
    <mergeCell ref="L1072:P1072"/>
    <mergeCell ref="R1072:T1073"/>
    <mergeCell ref="B1067:H1067"/>
    <mergeCell ref="I1067:K1067"/>
    <mergeCell ref="L1067:P1067"/>
    <mergeCell ref="R1067:T1067"/>
    <mergeCell ref="B1068:H1068"/>
    <mergeCell ref="I1068:K1068"/>
    <mergeCell ref="L1068:P1068"/>
    <mergeCell ref="R1068:T1069"/>
    <mergeCell ref="B1064:H1064"/>
    <mergeCell ref="I1064:K1064"/>
    <mergeCell ref="L1064:P1064"/>
    <mergeCell ref="R1064:T1065"/>
    <mergeCell ref="B1066:H1066"/>
    <mergeCell ref="I1066:K1066"/>
    <mergeCell ref="L1066:P1066"/>
    <mergeCell ref="R1066:T1066"/>
    <mergeCell ref="B1060:H1060"/>
    <mergeCell ref="I1060:K1060"/>
    <mergeCell ref="L1060:P1060"/>
    <mergeCell ref="R1060:T1061"/>
    <mergeCell ref="B1062:H1062"/>
    <mergeCell ref="I1062:K1062"/>
    <mergeCell ref="L1062:P1062"/>
    <mergeCell ref="R1062:T1063"/>
    <mergeCell ref="B1058:H1058"/>
    <mergeCell ref="I1058:K1058"/>
    <mergeCell ref="L1058:P1058"/>
    <mergeCell ref="R1058:T1058"/>
    <mergeCell ref="B1059:H1059"/>
    <mergeCell ref="I1059:K1059"/>
    <mergeCell ref="L1059:P1059"/>
    <mergeCell ref="R1059:T1059"/>
    <mergeCell ref="B1056:H1056"/>
    <mergeCell ref="I1056:K1056"/>
    <mergeCell ref="L1056:P1056"/>
    <mergeCell ref="R1056:T1056"/>
    <mergeCell ref="B1057:H1057"/>
    <mergeCell ref="I1057:K1057"/>
    <mergeCell ref="L1057:P1057"/>
    <mergeCell ref="R1057:T1057"/>
    <mergeCell ref="B1052:H1052"/>
    <mergeCell ref="I1052:K1052"/>
    <mergeCell ref="L1052:P1052"/>
    <mergeCell ref="R1052:T1053"/>
    <mergeCell ref="B1054:H1054"/>
    <mergeCell ref="I1054:K1054"/>
    <mergeCell ref="L1054:P1054"/>
    <mergeCell ref="R1054:T1055"/>
    <mergeCell ref="A1045:M1045"/>
    <mergeCell ref="P1045:V1045"/>
    <mergeCell ref="A1046:U1046"/>
    <mergeCell ref="A1048:L1048"/>
    <mergeCell ref="B1050:H1050"/>
    <mergeCell ref="I1050:K1050"/>
    <mergeCell ref="L1050:P1050"/>
    <mergeCell ref="R1050:T1051"/>
    <mergeCell ref="B1041:H1041"/>
    <mergeCell ref="I1041:K1041"/>
    <mergeCell ref="L1041:P1041"/>
    <mergeCell ref="R1041:T1041"/>
    <mergeCell ref="B1042:H1042"/>
    <mergeCell ref="I1042:K1042"/>
    <mergeCell ref="L1042:P1042"/>
    <mergeCell ref="R1042:T1042"/>
    <mergeCell ref="B1037:H1037"/>
    <mergeCell ref="I1037:K1037"/>
    <mergeCell ref="L1037:P1037"/>
    <mergeCell ref="R1037:T1038"/>
    <mergeCell ref="B1039:H1039"/>
    <mergeCell ref="I1039:K1039"/>
    <mergeCell ref="L1039:P1039"/>
    <mergeCell ref="R1039:T1040"/>
    <mergeCell ref="B1035:H1035"/>
    <mergeCell ref="I1035:K1035"/>
    <mergeCell ref="L1035:P1035"/>
    <mergeCell ref="R1035:T1035"/>
    <mergeCell ref="B1036:H1036"/>
    <mergeCell ref="I1036:K1036"/>
    <mergeCell ref="L1036:P1036"/>
    <mergeCell ref="R1036:T1036"/>
    <mergeCell ref="B1033:H1033"/>
    <mergeCell ref="I1033:K1033"/>
    <mergeCell ref="L1033:P1033"/>
    <mergeCell ref="R1033:T1033"/>
    <mergeCell ref="B1034:H1034"/>
    <mergeCell ref="I1034:K1034"/>
    <mergeCell ref="L1034:P1034"/>
    <mergeCell ref="R1034:T1034"/>
    <mergeCell ref="B1030:H1030"/>
    <mergeCell ref="I1030:K1030"/>
    <mergeCell ref="L1030:P1030"/>
    <mergeCell ref="R1030:T1031"/>
    <mergeCell ref="B1032:H1032"/>
    <mergeCell ref="I1032:K1032"/>
    <mergeCell ref="L1032:P1032"/>
    <mergeCell ref="R1032:T1032"/>
    <mergeCell ref="B1027:H1027"/>
    <mergeCell ref="I1027:K1027"/>
    <mergeCell ref="L1027:P1027"/>
    <mergeCell ref="R1027:T1027"/>
    <mergeCell ref="B1028:H1028"/>
    <mergeCell ref="I1028:K1028"/>
    <mergeCell ref="L1028:P1028"/>
    <mergeCell ref="R1028:T1029"/>
    <mergeCell ref="B1024:H1024"/>
    <mergeCell ref="I1024:K1024"/>
    <mergeCell ref="L1024:P1024"/>
    <mergeCell ref="R1024:T1025"/>
    <mergeCell ref="B1026:H1026"/>
    <mergeCell ref="I1026:K1026"/>
    <mergeCell ref="L1026:P1026"/>
    <mergeCell ref="R1026:T1026"/>
    <mergeCell ref="B1021:H1021"/>
    <mergeCell ref="I1021:K1021"/>
    <mergeCell ref="L1021:P1021"/>
    <mergeCell ref="R1021:T1021"/>
    <mergeCell ref="B1022:H1022"/>
    <mergeCell ref="I1022:K1022"/>
    <mergeCell ref="L1022:P1022"/>
    <mergeCell ref="R1022:T1023"/>
    <mergeCell ref="B1019:H1019"/>
    <mergeCell ref="I1019:K1019"/>
    <mergeCell ref="L1019:P1019"/>
    <mergeCell ref="R1019:T1019"/>
    <mergeCell ref="B1020:H1020"/>
    <mergeCell ref="I1020:K1020"/>
    <mergeCell ref="L1020:P1020"/>
    <mergeCell ref="R1020:T1020"/>
    <mergeCell ref="B1015:H1015"/>
    <mergeCell ref="I1015:K1015"/>
    <mergeCell ref="L1015:P1015"/>
    <mergeCell ref="R1015:T1016"/>
    <mergeCell ref="B1017:H1017"/>
    <mergeCell ref="I1017:K1017"/>
    <mergeCell ref="L1017:P1017"/>
    <mergeCell ref="R1017:T1018"/>
    <mergeCell ref="B1012:H1012"/>
    <mergeCell ref="I1012:K1012"/>
    <mergeCell ref="L1012:P1012"/>
    <mergeCell ref="R1012:T1013"/>
    <mergeCell ref="B1014:H1014"/>
    <mergeCell ref="I1014:K1014"/>
    <mergeCell ref="L1014:P1014"/>
    <mergeCell ref="R1014:T1014"/>
    <mergeCell ref="B1008:H1008"/>
    <mergeCell ref="I1008:K1008"/>
    <mergeCell ref="L1008:P1008"/>
    <mergeCell ref="R1008:T1009"/>
    <mergeCell ref="B1010:H1010"/>
    <mergeCell ref="I1010:K1010"/>
    <mergeCell ref="L1010:P1010"/>
    <mergeCell ref="R1010:T1011"/>
    <mergeCell ref="B1004:H1004"/>
    <mergeCell ref="I1004:K1004"/>
    <mergeCell ref="L1004:P1004"/>
    <mergeCell ref="R1004:T1005"/>
    <mergeCell ref="B1006:H1006"/>
    <mergeCell ref="I1006:K1006"/>
    <mergeCell ref="L1006:P1006"/>
    <mergeCell ref="R1006:T1007"/>
    <mergeCell ref="B1000:H1000"/>
    <mergeCell ref="I1000:K1000"/>
    <mergeCell ref="L1000:P1000"/>
    <mergeCell ref="R1000:T1001"/>
    <mergeCell ref="B1002:H1002"/>
    <mergeCell ref="I1002:K1002"/>
    <mergeCell ref="L1002:P1002"/>
    <mergeCell ref="R1002:T1003"/>
    <mergeCell ref="B998:H998"/>
    <mergeCell ref="I998:K998"/>
    <mergeCell ref="L998:P998"/>
    <mergeCell ref="R998:T998"/>
    <mergeCell ref="B999:H999"/>
    <mergeCell ref="I999:K999"/>
    <mergeCell ref="L999:P999"/>
    <mergeCell ref="R999:T999"/>
    <mergeCell ref="B996:H996"/>
    <mergeCell ref="I996:K996"/>
    <mergeCell ref="L996:P996"/>
    <mergeCell ref="R996:T996"/>
    <mergeCell ref="B997:H997"/>
    <mergeCell ref="I997:K997"/>
    <mergeCell ref="L997:P997"/>
    <mergeCell ref="R997:T997"/>
    <mergeCell ref="B992:H992"/>
    <mergeCell ref="I992:K992"/>
    <mergeCell ref="L992:P992"/>
    <mergeCell ref="R992:T993"/>
    <mergeCell ref="B994:H994"/>
    <mergeCell ref="I994:K994"/>
    <mergeCell ref="L994:P994"/>
    <mergeCell ref="R994:T995"/>
    <mergeCell ref="B989:H989"/>
    <mergeCell ref="I989:K989"/>
    <mergeCell ref="L989:P989"/>
    <mergeCell ref="R989:T989"/>
    <mergeCell ref="B990:H990"/>
    <mergeCell ref="I990:K990"/>
    <mergeCell ref="L990:P990"/>
    <mergeCell ref="R990:T991"/>
    <mergeCell ref="B987:H987"/>
    <mergeCell ref="I987:K987"/>
    <mergeCell ref="L987:P987"/>
    <mergeCell ref="R987:T987"/>
    <mergeCell ref="B988:H988"/>
    <mergeCell ref="I988:K988"/>
    <mergeCell ref="L988:P988"/>
    <mergeCell ref="R988:T988"/>
    <mergeCell ref="A982:U982"/>
    <mergeCell ref="A984:L984"/>
    <mergeCell ref="B986:H986"/>
    <mergeCell ref="I986:K986"/>
    <mergeCell ref="L986:P986"/>
    <mergeCell ref="R986:T986"/>
    <mergeCell ref="B976:H976"/>
    <mergeCell ref="I976:K976"/>
    <mergeCell ref="L976:P976"/>
    <mergeCell ref="R976:T976"/>
    <mergeCell ref="O978:S978"/>
    <mergeCell ref="A981:M981"/>
    <mergeCell ref="P981:V981"/>
    <mergeCell ref="B973:H973"/>
    <mergeCell ref="I973:K973"/>
    <mergeCell ref="L973:P973"/>
    <mergeCell ref="R973:T974"/>
    <mergeCell ref="B975:H975"/>
    <mergeCell ref="I975:K975"/>
    <mergeCell ref="L975:P975"/>
    <mergeCell ref="R975:T975"/>
    <mergeCell ref="B970:H970"/>
    <mergeCell ref="I970:K970"/>
    <mergeCell ref="L970:P970"/>
    <mergeCell ref="R970:T971"/>
    <mergeCell ref="B972:H972"/>
    <mergeCell ref="I972:K972"/>
    <mergeCell ref="L972:P972"/>
    <mergeCell ref="R972:T972"/>
    <mergeCell ref="B967:H967"/>
    <mergeCell ref="I967:K967"/>
    <mergeCell ref="L967:P967"/>
    <mergeCell ref="R967:T968"/>
    <mergeCell ref="B969:H969"/>
    <mergeCell ref="I969:K969"/>
    <mergeCell ref="L969:P969"/>
    <mergeCell ref="R969:T969"/>
    <mergeCell ref="B964:H964"/>
    <mergeCell ref="I964:K964"/>
    <mergeCell ref="L964:P964"/>
    <mergeCell ref="R964:T965"/>
    <mergeCell ref="B966:H966"/>
    <mergeCell ref="I966:K966"/>
    <mergeCell ref="L966:P966"/>
    <mergeCell ref="R966:T966"/>
    <mergeCell ref="B961:H961"/>
    <mergeCell ref="I961:K961"/>
    <mergeCell ref="L961:P961"/>
    <mergeCell ref="R961:T962"/>
    <mergeCell ref="B963:H963"/>
    <mergeCell ref="I963:K963"/>
    <mergeCell ref="L963:P963"/>
    <mergeCell ref="R963:T963"/>
    <mergeCell ref="B959:H959"/>
    <mergeCell ref="I959:K959"/>
    <mergeCell ref="L959:P959"/>
    <mergeCell ref="R959:T959"/>
    <mergeCell ref="B960:H960"/>
    <mergeCell ref="I960:K960"/>
    <mergeCell ref="L960:P960"/>
    <mergeCell ref="R960:T960"/>
    <mergeCell ref="B956:H956"/>
    <mergeCell ref="I956:K956"/>
    <mergeCell ref="L956:P956"/>
    <mergeCell ref="R956:T956"/>
    <mergeCell ref="B957:H957"/>
    <mergeCell ref="I957:K957"/>
    <mergeCell ref="L957:P957"/>
    <mergeCell ref="R957:T958"/>
    <mergeCell ref="B953:H953"/>
    <mergeCell ref="I953:K953"/>
    <mergeCell ref="L953:P953"/>
    <mergeCell ref="R953:T953"/>
    <mergeCell ref="B954:H954"/>
    <mergeCell ref="I954:K954"/>
    <mergeCell ref="L954:P954"/>
    <mergeCell ref="R954:T955"/>
    <mergeCell ref="B950:H950"/>
    <mergeCell ref="I950:K950"/>
    <mergeCell ref="L950:P950"/>
    <mergeCell ref="R950:T950"/>
    <mergeCell ref="B951:H951"/>
    <mergeCell ref="I951:K951"/>
    <mergeCell ref="L951:P951"/>
    <mergeCell ref="R951:T952"/>
    <mergeCell ref="B947:H947"/>
    <mergeCell ref="I947:K947"/>
    <mergeCell ref="L947:P947"/>
    <mergeCell ref="R947:T947"/>
    <mergeCell ref="B948:H948"/>
    <mergeCell ref="I948:K948"/>
    <mergeCell ref="L948:P948"/>
    <mergeCell ref="R948:T949"/>
    <mergeCell ref="B944:H944"/>
    <mergeCell ref="I944:K944"/>
    <mergeCell ref="L944:P944"/>
    <mergeCell ref="R944:T944"/>
    <mergeCell ref="B945:H945"/>
    <mergeCell ref="I945:K945"/>
    <mergeCell ref="L945:P945"/>
    <mergeCell ref="R945:T946"/>
    <mergeCell ref="B942:H942"/>
    <mergeCell ref="I942:K942"/>
    <mergeCell ref="L942:P942"/>
    <mergeCell ref="R942:T942"/>
    <mergeCell ref="B943:H943"/>
    <mergeCell ref="I943:K943"/>
    <mergeCell ref="L943:P943"/>
    <mergeCell ref="R943:T943"/>
    <mergeCell ref="B940:H940"/>
    <mergeCell ref="I940:K940"/>
    <mergeCell ref="L940:P940"/>
    <mergeCell ref="R940:T940"/>
    <mergeCell ref="B941:H941"/>
    <mergeCell ref="I941:K941"/>
    <mergeCell ref="L941:P941"/>
    <mergeCell ref="R941:T941"/>
    <mergeCell ref="B938:H938"/>
    <mergeCell ref="I938:K938"/>
    <mergeCell ref="L938:P938"/>
    <mergeCell ref="R938:T938"/>
    <mergeCell ref="B939:H939"/>
    <mergeCell ref="I939:K939"/>
    <mergeCell ref="L939:P939"/>
    <mergeCell ref="R939:T939"/>
    <mergeCell ref="B935:H935"/>
    <mergeCell ref="I935:K935"/>
    <mergeCell ref="L935:P935"/>
    <mergeCell ref="R935:T935"/>
    <mergeCell ref="B936:H936"/>
    <mergeCell ref="I936:K936"/>
    <mergeCell ref="L936:P936"/>
    <mergeCell ref="R936:T937"/>
    <mergeCell ref="O925:S925"/>
    <mergeCell ref="A928:M928"/>
    <mergeCell ref="P928:V928"/>
    <mergeCell ref="A929:U929"/>
    <mergeCell ref="A931:L931"/>
    <mergeCell ref="B933:H933"/>
    <mergeCell ref="I933:K933"/>
    <mergeCell ref="L933:P933"/>
    <mergeCell ref="R933:T934"/>
    <mergeCell ref="B921:H921"/>
    <mergeCell ref="I921:K921"/>
    <mergeCell ref="L921:P921"/>
    <mergeCell ref="R921:T922"/>
    <mergeCell ref="B923:H923"/>
    <mergeCell ref="I923:K923"/>
    <mergeCell ref="L923:P923"/>
    <mergeCell ref="R923:T923"/>
    <mergeCell ref="B917:H917"/>
    <mergeCell ref="I917:K917"/>
    <mergeCell ref="L917:P917"/>
    <mergeCell ref="R917:T918"/>
    <mergeCell ref="B919:H919"/>
    <mergeCell ref="I919:K919"/>
    <mergeCell ref="L919:P919"/>
    <mergeCell ref="R919:T920"/>
    <mergeCell ref="B913:H913"/>
    <mergeCell ref="I913:K913"/>
    <mergeCell ref="L913:P913"/>
    <mergeCell ref="R913:T914"/>
    <mergeCell ref="B915:H915"/>
    <mergeCell ref="I915:K915"/>
    <mergeCell ref="L915:P915"/>
    <mergeCell ref="R915:T916"/>
    <mergeCell ref="B909:H909"/>
    <mergeCell ref="I909:K909"/>
    <mergeCell ref="L909:P909"/>
    <mergeCell ref="R909:T910"/>
    <mergeCell ref="B911:H911"/>
    <mergeCell ref="I911:K911"/>
    <mergeCell ref="L911:P911"/>
    <mergeCell ref="R911:T912"/>
    <mergeCell ref="B905:H905"/>
    <mergeCell ref="I905:K905"/>
    <mergeCell ref="L905:P905"/>
    <mergeCell ref="R905:T906"/>
    <mergeCell ref="B907:H907"/>
    <mergeCell ref="I907:K907"/>
    <mergeCell ref="L907:P907"/>
    <mergeCell ref="R907:T908"/>
    <mergeCell ref="O900:S900"/>
    <mergeCell ref="A901:L901"/>
    <mergeCell ref="B903:H903"/>
    <mergeCell ref="I903:K903"/>
    <mergeCell ref="L903:P903"/>
    <mergeCell ref="R903:T904"/>
    <mergeCell ref="O894:S894"/>
    <mergeCell ref="A895:L895"/>
    <mergeCell ref="B897:H897"/>
    <mergeCell ref="I897:K897"/>
    <mergeCell ref="L897:P897"/>
    <mergeCell ref="R897:T898"/>
    <mergeCell ref="B889:H889"/>
    <mergeCell ref="I889:K889"/>
    <mergeCell ref="L889:P889"/>
    <mergeCell ref="R889:T890"/>
    <mergeCell ref="B891:H891"/>
    <mergeCell ref="I891:K891"/>
    <mergeCell ref="L891:P891"/>
    <mergeCell ref="R891:T892"/>
    <mergeCell ref="B885:H885"/>
    <mergeCell ref="I885:K885"/>
    <mergeCell ref="L885:P885"/>
    <mergeCell ref="R885:T886"/>
    <mergeCell ref="B887:H887"/>
    <mergeCell ref="I887:K887"/>
    <mergeCell ref="L887:P887"/>
    <mergeCell ref="R887:T888"/>
    <mergeCell ref="B881:H881"/>
    <mergeCell ref="I881:K881"/>
    <mergeCell ref="L881:P881"/>
    <mergeCell ref="R881:T882"/>
    <mergeCell ref="B883:H883"/>
    <mergeCell ref="I883:K883"/>
    <mergeCell ref="L883:P883"/>
    <mergeCell ref="R883:T884"/>
    <mergeCell ref="B877:H877"/>
    <mergeCell ref="I877:K877"/>
    <mergeCell ref="L877:P877"/>
    <mergeCell ref="R877:T878"/>
    <mergeCell ref="B879:H879"/>
    <mergeCell ref="I879:K879"/>
    <mergeCell ref="L879:P879"/>
    <mergeCell ref="R879:T880"/>
    <mergeCell ref="B873:H873"/>
    <mergeCell ref="I873:K873"/>
    <mergeCell ref="L873:P873"/>
    <mergeCell ref="R873:T874"/>
    <mergeCell ref="B875:H875"/>
    <mergeCell ref="I875:K875"/>
    <mergeCell ref="L875:P875"/>
    <mergeCell ref="R875:T876"/>
    <mergeCell ref="O863:S863"/>
    <mergeCell ref="A866:M866"/>
    <mergeCell ref="P866:V866"/>
    <mergeCell ref="A867:U867"/>
    <mergeCell ref="A869:L869"/>
    <mergeCell ref="B871:H871"/>
    <mergeCell ref="I871:K871"/>
    <mergeCell ref="L871:P871"/>
    <mergeCell ref="R871:T872"/>
    <mergeCell ref="B858:H858"/>
    <mergeCell ref="I858:K858"/>
    <mergeCell ref="L858:P858"/>
    <mergeCell ref="R858:T859"/>
    <mergeCell ref="B860:H860"/>
    <mergeCell ref="I860:K860"/>
    <mergeCell ref="L860:P860"/>
    <mergeCell ref="R860:T861"/>
    <mergeCell ref="B856:H856"/>
    <mergeCell ref="I856:K856"/>
    <mergeCell ref="L856:P856"/>
    <mergeCell ref="R856:T856"/>
    <mergeCell ref="B857:H857"/>
    <mergeCell ref="I857:K857"/>
    <mergeCell ref="L857:P857"/>
    <mergeCell ref="R857:T857"/>
    <mergeCell ref="B852:H852"/>
    <mergeCell ref="I852:K852"/>
    <mergeCell ref="L852:P852"/>
    <mergeCell ref="R852:T853"/>
    <mergeCell ref="B854:H854"/>
    <mergeCell ref="I854:K854"/>
    <mergeCell ref="L854:P854"/>
    <mergeCell ref="R854:T855"/>
    <mergeCell ref="B848:H848"/>
    <mergeCell ref="I848:K848"/>
    <mergeCell ref="L848:P848"/>
    <mergeCell ref="R848:T849"/>
    <mergeCell ref="B850:H850"/>
    <mergeCell ref="I850:K850"/>
    <mergeCell ref="L850:P850"/>
    <mergeCell ref="R850:T851"/>
    <mergeCell ref="B845:H845"/>
    <mergeCell ref="I845:K845"/>
    <mergeCell ref="L845:P845"/>
    <mergeCell ref="R845:T845"/>
    <mergeCell ref="B846:H846"/>
    <mergeCell ref="I846:K846"/>
    <mergeCell ref="L846:P846"/>
    <mergeCell ref="R846:T847"/>
    <mergeCell ref="B840:H840"/>
    <mergeCell ref="I840:K840"/>
    <mergeCell ref="L840:P840"/>
    <mergeCell ref="R840:T840"/>
    <mergeCell ref="O842:S842"/>
    <mergeCell ref="A843:L843"/>
    <mergeCell ref="B837:H837"/>
    <mergeCell ref="I837:K837"/>
    <mergeCell ref="L837:P837"/>
    <mergeCell ref="R837:T838"/>
    <mergeCell ref="B839:H839"/>
    <mergeCell ref="I839:K839"/>
    <mergeCell ref="L839:P839"/>
    <mergeCell ref="R839:T839"/>
    <mergeCell ref="B833:H833"/>
    <mergeCell ref="I833:K833"/>
    <mergeCell ref="L833:P833"/>
    <mergeCell ref="R833:T834"/>
    <mergeCell ref="B835:H835"/>
    <mergeCell ref="I835:K835"/>
    <mergeCell ref="L835:P835"/>
    <mergeCell ref="R835:T836"/>
    <mergeCell ref="B829:H829"/>
    <mergeCell ref="I829:K829"/>
    <mergeCell ref="L829:P829"/>
    <mergeCell ref="R829:T830"/>
    <mergeCell ref="B831:H831"/>
    <mergeCell ref="I831:K831"/>
    <mergeCell ref="L831:P831"/>
    <mergeCell ref="R831:T832"/>
    <mergeCell ref="B825:H825"/>
    <mergeCell ref="I825:K825"/>
    <mergeCell ref="L825:P825"/>
    <mergeCell ref="R825:T826"/>
    <mergeCell ref="B827:H827"/>
    <mergeCell ref="I827:K827"/>
    <mergeCell ref="L827:P827"/>
    <mergeCell ref="R827:T828"/>
    <mergeCell ref="A819:U819"/>
    <mergeCell ref="A821:L821"/>
    <mergeCell ref="B823:H823"/>
    <mergeCell ref="I823:K823"/>
    <mergeCell ref="L823:P823"/>
    <mergeCell ref="R823:T824"/>
    <mergeCell ref="B812:H812"/>
    <mergeCell ref="I812:K812"/>
    <mergeCell ref="L812:P812"/>
    <mergeCell ref="R812:T813"/>
    <mergeCell ref="O815:S815"/>
    <mergeCell ref="A818:M818"/>
    <mergeCell ref="P818:V818"/>
    <mergeCell ref="B808:H808"/>
    <mergeCell ref="I808:K808"/>
    <mergeCell ref="L808:P808"/>
    <mergeCell ref="R808:T809"/>
    <mergeCell ref="B810:H810"/>
    <mergeCell ref="I810:K810"/>
    <mergeCell ref="L810:P810"/>
    <mergeCell ref="R810:T811"/>
    <mergeCell ref="B805:H805"/>
    <mergeCell ref="I805:K805"/>
    <mergeCell ref="L805:P805"/>
    <mergeCell ref="R805:T806"/>
    <mergeCell ref="B807:H807"/>
    <mergeCell ref="I807:K807"/>
    <mergeCell ref="L807:P807"/>
    <mergeCell ref="R807:T807"/>
    <mergeCell ref="B802:H802"/>
    <mergeCell ref="I802:K802"/>
    <mergeCell ref="L802:P802"/>
    <mergeCell ref="R802:T803"/>
    <mergeCell ref="B804:H804"/>
    <mergeCell ref="I804:K804"/>
    <mergeCell ref="L804:P804"/>
    <mergeCell ref="R804:T804"/>
    <mergeCell ref="B799:H799"/>
    <mergeCell ref="I799:K799"/>
    <mergeCell ref="L799:P799"/>
    <mergeCell ref="R799:T800"/>
    <mergeCell ref="B801:H801"/>
    <mergeCell ref="I801:K801"/>
    <mergeCell ref="L801:P801"/>
    <mergeCell ref="R801:T801"/>
    <mergeCell ref="B796:H796"/>
    <mergeCell ref="I796:K796"/>
    <mergeCell ref="L796:P796"/>
    <mergeCell ref="R796:T796"/>
    <mergeCell ref="B797:H797"/>
    <mergeCell ref="I797:K797"/>
    <mergeCell ref="L797:P797"/>
    <mergeCell ref="R797:T798"/>
    <mergeCell ref="B794:H794"/>
    <mergeCell ref="I794:K794"/>
    <mergeCell ref="L794:P794"/>
    <mergeCell ref="R794:T794"/>
    <mergeCell ref="B795:H795"/>
    <mergeCell ref="I795:K795"/>
    <mergeCell ref="L795:P795"/>
    <mergeCell ref="R795:T795"/>
    <mergeCell ref="B792:H792"/>
    <mergeCell ref="I792:K792"/>
    <mergeCell ref="L792:P792"/>
    <mergeCell ref="R792:T792"/>
    <mergeCell ref="B793:H793"/>
    <mergeCell ref="I793:K793"/>
    <mergeCell ref="L793:P793"/>
    <mergeCell ref="R793:T793"/>
    <mergeCell ref="B789:H789"/>
    <mergeCell ref="I789:K789"/>
    <mergeCell ref="L789:P789"/>
    <mergeCell ref="R789:T790"/>
    <mergeCell ref="B791:H791"/>
    <mergeCell ref="I791:K791"/>
    <mergeCell ref="L791:P791"/>
    <mergeCell ref="R791:T791"/>
    <mergeCell ref="B785:H785"/>
    <mergeCell ref="I785:K785"/>
    <mergeCell ref="L785:P785"/>
    <mergeCell ref="R785:T786"/>
    <mergeCell ref="B787:H787"/>
    <mergeCell ref="I787:K787"/>
    <mergeCell ref="L787:P787"/>
    <mergeCell ref="R787:T788"/>
    <mergeCell ref="B782:H782"/>
    <mergeCell ref="I782:K782"/>
    <mergeCell ref="L782:P782"/>
    <mergeCell ref="R782:T782"/>
    <mergeCell ref="B783:H783"/>
    <mergeCell ref="I783:K783"/>
    <mergeCell ref="L783:P783"/>
    <mergeCell ref="R783:T784"/>
    <mergeCell ref="B779:H779"/>
    <mergeCell ref="I779:K779"/>
    <mergeCell ref="L779:P779"/>
    <mergeCell ref="R779:T780"/>
    <mergeCell ref="B781:H781"/>
    <mergeCell ref="I781:K781"/>
    <mergeCell ref="L781:P781"/>
    <mergeCell ref="R781:T781"/>
    <mergeCell ref="B776:H776"/>
    <mergeCell ref="I776:K776"/>
    <mergeCell ref="L776:P776"/>
    <mergeCell ref="R776:T776"/>
    <mergeCell ref="B777:H777"/>
    <mergeCell ref="I777:K777"/>
    <mergeCell ref="L777:P777"/>
    <mergeCell ref="R777:T778"/>
    <mergeCell ref="A769:M769"/>
    <mergeCell ref="P769:V769"/>
    <mergeCell ref="A770:U770"/>
    <mergeCell ref="A772:L772"/>
    <mergeCell ref="B774:H774"/>
    <mergeCell ref="I774:K774"/>
    <mergeCell ref="L774:P774"/>
    <mergeCell ref="R774:T775"/>
    <mergeCell ref="B763:H763"/>
    <mergeCell ref="I763:K763"/>
    <mergeCell ref="L763:P763"/>
    <mergeCell ref="R763:T764"/>
    <mergeCell ref="B765:H765"/>
    <mergeCell ref="I765:K765"/>
    <mergeCell ref="L765:P765"/>
    <mergeCell ref="R765:T766"/>
    <mergeCell ref="B759:H759"/>
    <mergeCell ref="I759:K759"/>
    <mergeCell ref="L759:P759"/>
    <mergeCell ref="R759:T760"/>
    <mergeCell ref="B761:H761"/>
    <mergeCell ref="I761:K761"/>
    <mergeCell ref="L761:P761"/>
    <mergeCell ref="R761:T762"/>
    <mergeCell ref="B755:H755"/>
    <mergeCell ref="I755:K755"/>
    <mergeCell ref="L755:P755"/>
    <mergeCell ref="R755:T756"/>
    <mergeCell ref="B757:H757"/>
    <mergeCell ref="I757:K757"/>
    <mergeCell ref="L757:P757"/>
    <mergeCell ref="R757:T758"/>
    <mergeCell ref="B752:H752"/>
    <mergeCell ref="I752:K752"/>
    <mergeCell ref="L752:P752"/>
    <mergeCell ref="R752:T752"/>
    <mergeCell ref="B753:H753"/>
    <mergeCell ref="I753:K753"/>
    <mergeCell ref="L753:P753"/>
    <mergeCell ref="R753:T754"/>
    <mergeCell ref="B748:H748"/>
    <mergeCell ref="I748:K748"/>
    <mergeCell ref="L748:P748"/>
    <mergeCell ref="R748:T749"/>
    <mergeCell ref="B750:H750"/>
    <mergeCell ref="I750:K750"/>
    <mergeCell ref="L750:P750"/>
    <mergeCell ref="R750:T751"/>
    <mergeCell ref="B745:H745"/>
    <mergeCell ref="I745:K745"/>
    <mergeCell ref="L745:P745"/>
    <mergeCell ref="R745:T745"/>
    <mergeCell ref="B746:H746"/>
    <mergeCell ref="I746:K746"/>
    <mergeCell ref="L746:P746"/>
    <mergeCell ref="R746:T747"/>
    <mergeCell ref="B742:H742"/>
    <mergeCell ref="I742:K742"/>
    <mergeCell ref="L742:P742"/>
    <mergeCell ref="R742:T742"/>
    <mergeCell ref="B743:H743"/>
    <mergeCell ref="I743:K743"/>
    <mergeCell ref="L743:P743"/>
    <mergeCell ref="R743:T744"/>
    <mergeCell ref="B739:H739"/>
    <mergeCell ref="I739:K739"/>
    <mergeCell ref="L739:P739"/>
    <mergeCell ref="R739:T740"/>
    <mergeCell ref="B741:H741"/>
    <mergeCell ref="I741:K741"/>
    <mergeCell ref="L741:P741"/>
    <mergeCell ref="R741:T741"/>
    <mergeCell ref="B736:H736"/>
    <mergeCell ref="I736:K736"/>
    <mergeCell ref="L736:P736"/>
    <mergeCell ref="R736:T737"/>
    <mergeCell ref="B738:H738"/>
    <mergeCell ref="I738:K738"/>
    <mergeCell ref="L738:P738"/>
    <mergeCell ref="R738:T738"/>
    <mergeCell ref="B733:H733"/>
    <mergeCell ref="I733:K733"/>
    <mergeCell ref="L733:P733"/>
    <mergeCell ref="R733:T733"/>
    <mergeCell ref="B734:H734"/>
    <mergeCell ref="I734:K734"/>
    <mergeCell ref="L734:P734"/>
    <mergeCell ref="R734:T735"/>
    <mergeCell ref="B730:H730"/>
    <mergeCell ref="I730:K730"/>
    <mergeCell ref="L730:P730"/>
    <mergeCell ref="R730:T730"/>
    <mergeCell ref="B731:H731"/>
    <mergeCell ref="I731:K731"/>
    <mergeCell ref="L731:P731"/>
    <mergeCell ref="R731:T732"/>
    <mergeCell ref="B728:H728"/>
    <mergeCell ref="I728:K728"/>
    <mergeCell ref="L728:P728"/>
    <mergeCell ref="R728:T728"/>
    <mergeCell ref="B729:H729"/>
    <mergeCell ref="I729:K729"/>
    <mergeCell ref="L729:P729"/>
    <mergeCell ref="R729:T729"/>
    <mergeCell ref="B724:H724"/>
    <mergeCell ref="I724:K724"/>
    <mergeCell ref="L724:P724"/>
    <mergeCell ref="R724:T725"/>
    <mergeCell ref="B726:H726"/>
    <mergeCell ref="I726:K726"/>
    <mergeCell ref="L726:P726"/>
    <mergeCell ref="R726:T727"/>
    <mergeCell ref="B721:H721"/>
    <mergeCell ref="I721:K721"/>
    <mergeCell ref="L721:P721"/>
    <mergeCell ref="R721:T722"/>
    <mergeCell ref="B723:H723"/>
    <mergeCell ref="I723:K723"/>
    <mergeCell ref="L723:P723"/>
    <mergeCell ref="R723:T723"/>
    <mergeCell ref="B719:H719"/>
    <mergeCell ref="I719:K719"/>
    <mergeCell ref="L719:P719"/>
    <mergeCell ref="R719:T719"/>
    <mergeCell ref="B720:H720"/>
    <mergeCell ref="I720:K720"/>
    <mergeCell ref="L720:P720"/>
    <mergeCell ref="R720:T720"/>
    <mergeCell ref="B715:H715"/>
    <mergeCell ref="I715:K715"/>
    <mergeCell ref="L715:P715"/>
    <mergeCell ref="R715:T716"/>
    <mergeCell ref="B717:H717"/>
    <mergeCell ref="I717:K717"/>
    <mergeCell ref="L717:P717"/>
    <mergeCell ref="R717:T718"/>
    <mergeCell ref="B713:H713"/>
    <mergeCell ref="I713:K713"/>
    <mergeCell ref="L713:P713"/>
    <mergeCell ref="R713:T713"/>
    <mergeCell ref="B714:H714"/>
    <mergeCell ref="I714:K714"/>
    <mergeCell ref="L714:P714"/>
    <mergeCell ref="R714:T714"/>
    <mergeCell ref="A707:U707"/>
    <mergeCell ref="A709:L709"/>
    <mergeCell ref="B711:H711"/>
    <mergeCell ref="I711:K711"/>
    <mergeCell ref="L711:P711"/>
    <mergeCell ref="R711:T712"/>
    <mergeCell ref="B701:H701"/>
    <mergeCell ref="I701:K701"/>
    <mergeCell ref="L701:P701"/>
    <mergeCell ref="R701:T701"/>
    <mergeCell ref="O703:S703"/>
    <mergeCell ref="A706:M706"/>
    <mergeCell ref="P706:V706"/>
    <mergeCell ref="B698:H698"/>
    <mergeCell ref="I698:K698"/>
    <mergeCell ref="L698:P698"/>
    <mergeCell ref="R698:T699"/>
    <mergeCell ref="B700:H700"/>
    <mergeCell ref="I700:K700"/>
    <mergeCell ref="L700:P700"/>
    <mergeCell ref="R700:T700"/>
    <mergeCell ref="B696:H696"/>
    <mergeCell ref="I696:K696"/>
    <mergeCell ref="L696:P696"/>
    <mergeCell ref="R696:T696"/>
    <mergeCell ref="B697:H697"/>
    <mergeCell ref="I697:K697"/>
    <mergeCell ref="L697:P697"/>
    <mergeCell ref="R697:T697"/>
    <mergeCell ref="A690:M690"/>
    <mergeCell ref="P690:V690"/>
    <mergeCell ref="A691:U691"/>
    <mergeCell ref="A693:L693"/>
    <mergeCell ref="B695:H695"/>
    <mergeCell ref="I695:K695"/>
    <mergeCell ref="L695:P695"/>
    <mergeCell ref="R695:T695"/>
    <mergeCell ref="B684:H684"/>
    <mergeCell ref="I684:K684"/>
    <mergeCell ref="L684:P684"/>
    <mergeCell ref="R684:T685"/>
    <mergeCell ref="B686:H686"/>
    <mergeCell ref="I686:K686"/>
    <mergeCell ref="L686:P686"/>
    <mergeCell ref="R686:T687"/>
    <mergeCell ref="B681:H681"/>
    <mergeCell ref="I681:K681"/>
    <mergeCell ref="L681:P681"/>
    <mergeCell ref="R681:T681"/>
    <mergeCell ref="B682:H682"/>
    <mergeCell ref="I682:K682"/>
    <mergeCell ref="L682:P682"/>
    <mergeCell ref="R682:T683"/>
    <mergeCell ref="B679:H679"/>
    <mergeCell ref="I679:K679"/>
    <mergeCell ref="L679:P679"/>
    <mergeCell ref="R679:T679"/>
    <mergeCell ref="B680:H680"/>
    <mergeCell ref="I680:K680"/>
    <mergeCell ref="L680:P680"/>
    <mergeCell ref="R680:T680"/>
    <mergeCell ref="B675:H675"/>
    <mergeCell ref="I675:K675"/>
    <mergeCell ref="L675:P675"/>
    <mergeCell ref="R675:T676"/>
    <mergeCell ref="B677:H677"/>
    <mergeCell ref="I677:K677"/>
    <mergeCell ref="L677:P677"/>
    <mergeCell ref="R677:T678"/>
    <mergeCell ref="B673:H673"/>
    <mergeCell ref="I673:K673"/>
    <mergeCell ref="L673:P673"/>
    <mergeCell ref="R673:T673"/>
    <mergeCell ref="B674:H674"/>
    <mergeCell ref="I674:K674"/>
    <mergeCell ref="L674:P674"/>
    <mergeCell ref="R674:T674"/>
    <mergeCell ref="B670:H670"/>
    <mergeCell ref="I670:K670"/>
    <mergeCell ref="L670:P670"/>
    <mergeCell ref="R670:T671"/>
    <mergeCell ref="B672:H672"/>
    <mergeCell ref="I672:K672"/>
    <mergeCell ref="L672:P672"/>
    <mergeCell ref="R672:T672"/>
    <mergeCell ref="B666:H666"/>
    <mergeCell ref="I666:K666"/>
    <mergeCell ref="L666:P666"/>
    <mergeCell ref="R666:T667"/>
    <mergeCell ref="B668:H668"/>
    <mergeCell ref="I668:K668"/>
    <mergeCell ref="L668:P668"/>
    <mergeCell ref="R668:T669"/>
    <mergeCell ref="B664:H664"/>
    <mergeCell ref="I664:K664"/>
    <mergeCell ref="L664:P664"/>
    <mergeCell ref="R664:T664"/>
    <mergeCell ref="B665:H665"/>
    <mergeCell ref="I665:K665"/>
    <mergeCell ref="L665:P665"/>
    <mergeCell ref="R665:T665"/>
    <mergeCell ref="B661:H661"/>
    <mergeCell ref="I661:K661"/>
    <mergeCell ref="L661:P661"/>
    <mergeCell ref="R661:T661"/>
    <mergeCell ref="B662:H662"/>
    <mergeCell ref="I662:K662"/>
    <mergeCell ref="L662:P662"/>
    <mergeCell ref="R662:T663"/>
    <mergeCell ref="B658:H658"/>
    <mergeCell ref="I658:K658"/>
    <mergeCell ref="L658:P658"/>
    <mergeCell ref="R658:T658"/>
    <mergeCell ref="B659:H659"/>
    <mergeCell ref="I659:K659"/>
    <mergeCell ref="L659:P659"/>
    <mergeCell ref="R659:T660"/>
    <mergeCell ref="B656:H656"/>
    <mergeCell ref="I656:K656"/>
    <mergeCell ref="L656:P656"/>
    <mergeCell ref="R656:T656"/>
    <mergeCell ref="B657:H657"/>
    <mergeCell ref="I657:K657"/>
    <mergeCell ref="L657:P657"/>
    <mergeCell ref="R657:T657"/>
    <mergeCell ref="B653:H653"/>
    <mergeCell ref="I653:K653"/>
    <mergeCell ref="L653:P653"/>
    <mergeCell ref="R653:T653"/>
    <mergeCell ref="B654:H654"/>
    <mergeCell ref="I654:K654"/>
    <mergeCell ref="L654:P654"/>
    <mergeCell ref="R654:T655"/>
    <mergeCell ref="B650:H650"/>
    <mergeCell ref="I650:K650"/>
    <mergeCell ref="L650:P650"/>
    <mergeCell ref="R650:T650"/>
    <mergeCell ref="B651:H651"/>
    <mergeCell ref="I651:K651"/>
    <mergeCell ref="L651:P651"/>
    <mergeCell ref="R651:T652"/>
    <mergeCell ref="B648:H648"/>
    <mergeCell ref="I648:K648"/>
    <mergeCell ref="L648:P648"/>
    <mergeCell ref="R648:T648"/>
    <mergeCell ref="B649:H649"/>
    <mergeCell ref="I649:K649"/>
    <mergeCell ref="L649:P649"/>
    <mergeCell ref="R649:T649"/>
    <mergeCell ref="B646:H646"/>
    <mergeCell ref="I646:K646"/>
    <mergeCell ref="L646:P646"/>
    <mergeCell ref="R646:T646"/>
    <mergeCell ref="B647:H647"/>
    <mergeCell ref="I647:K647"/>
    <mergeCell ref="L647:P647"/>
    <mergeCell ref="R647:T647"/>
    <mergeCell ref="B643:H643"/>
    <mergeCell ref="I643:K643"/>
    <mergeCell ref="L643:P643"/>
    <mergeCell ref="R643:T644"/>
    <mergeCell ref="B645:H645"/>
    <mergeCell ref="I645:K645"/>
    <mergeCell ref="L645:P645"/>
    <mergeCell ref="R645:T645"/>
    <mergeCell ref="B641:H641"/>
    <mergeCell ref="I641:K641"/>
    <mergeCell ref="L641:P641"/>
    <mergeCell ref="R641:T641"/>
    <mergeCell ref="B642:H642"/>
    <mergeCell ref="I642:K642"/>
    <mergeCell ref="L642:P642"/>
    <mergeCell ref="R642:T642"/>
    <mergeCell ref="B639:H639"/>
    <mergeCell ref="I639:K639"/>
    <mergeCell ref="L639:P639"/>
    <mergeCell ref="R639:T639"/>
    <mergeCell ref="B640:H640"/>
    <mergeCell ref="I640:K640"/>
    <mergeCell ref="L640:P640"/>
    <mergeCell ref="R640:T640"/>
    <mergeCell ref="B637:H637"/>
    <mergeCell ref="I637:K637"/>
    <mergeCell ref="L637:P637"/>
    <mergeCell ref="R637:T637"/>
    <mergeCell ref="B638:H638"/>
    <mergeCell ref="I638:K638"/>
    <mergeCell ref="L638:P638"/>
    <mergeCell ref="R638:T638"/>
    <mergeCell ref="B633:H633"/>
    <mergeCell ref="I633:K633"/>
    <mergeCell ref="L633:P633"/>
    <mergeCell ref="R633:T634"/>
    <mergeCell ref="B635:H635"/>
    <mergeCell ref="I635:K635"/>
    <mergeCell ref="L635:P635"/>
    <mergeCell ref="R635:T636"/>
    <mergeCell ref="A627:U627"/>
    <mergeCell ref="A629:L629"/>
    <mergeCell ref="B631:H631"/>
    <mergeCell ref="I631:K631"/>
    <mergeCell ref="L631:P631"/>
    <mergeCell ref="R631:T632"/>
    <mergeCell ref="B620:H620"/>
    <mergeCell ref="I620:K620"/>
    <mergeCell ref="L620:P620"/>
    <mergeCell ref="R620:T621"/>
    <mergeCell ref="O623:S623"/>
    <mergeCell ref="A626:M626"/>
    <mergeCell ref="P626:V626"/>
    <mergeCell ref="B617:H617"/>
    <mergeCell ref="I617:K617"/>
    <mergeCell ref="L617:P617"/>
    <mergeCell ref="R617:T617"/>
    <mergeCell ref="B618:H618"/>
    <mergeCell ref="I618:K618"/>
    <mergeCell ref="L618:P618"/>
    <mergeCell ref="R618:T619"/>
    <mergeCell ref="B614:H614"/>
    <mergeCell ref="I614:K614"/>
    <mergeCell ref="L614:P614"/>
    <mergeCell ref="R614:T615"/>
    <mergeCell ref="B616:H616"/>
    <mergeCell ref="I616:K616"/>
    <mergeCell ref="L616:P616"/>
    <mergeCell ref="R616:T616"/>
    <mergeCell ref="A608:U608"/>
    <mergeCell ref="A610:L610"/>
    <mergeCell ref="B612:H612"/>
    <mergeCell ref="I612:K612"/>
    <mergeCell ref="L612:P612"/>
    <mergeCell ref="R612:T613"/>
    <mergeCell ref="B602:H602"/>
    <mergeCell ref="I602:K602"/>
    <mergeCell ref="L602:P602"/>
    <mergeCell ref="R602:T602"/>
    <mergeCell ref="O604:S604"/>
    <mergeCell ref="A607:M607"/>
    <mergeCell ref="P607:V607"/>
    <mergeCell ref="B596:H596"/>
    <mergeCell ref="I596:K596"/>
    <mergeCell ref="L596:P596"/>
    <mergeCell ref="R596:T597"/>
    <mergeCell ref="O599:S599"/>
    <mergeCell ref="A600:L600"/>
    <mergeCell ref="O592:S592"/>
    <mergeCell ref="A593:L593"/>
    <mergeCell ref="B595:H595"/>
    <mergeCell ref="I595:K595"/>
    <mergeCell ref="L595:P595"/>
    <mergeCell ref="R595:T595"/>
    <mergeCell ref="B587:H587"/>
    <mergeCell ref="I587:K587"/>
    <mergeCell ref="L587:P587"/>
    <mergeCell ref="R587:T588"/>
    <mergeCell ref="B589:H589"/>
    <mergeCell ref="I589:K589"/>
    <mergeCell ref="L589:P589"/>
    <mergeCell ref="R589:T590"/>
    <mergeCell ref="B583:H583"/>
    <mergeCell ref="I583:K583"/>
    <mergeCell ref="L583:P583"/>
    <mergeCell ref="R583:T584"/>
    <mergeCell ref="B585:H585"/>
    <mergeCell ref="I585:K585"/>
    <mergeCell ref="L585:P585"/>
    <mergeCell ref="R585:T586"/>
    <mergeCell ref="B579:H579"/>
    <mergeCell ref="I579:K579"/>
    <mergeCell ref="L579:P579"/>
    <mergeCell ref="R579:T580"/>
    <mergeCell ref="B581:H581"/>
    <mergeCell ref="I581:K581"/>
    <mergeCell ref="L581:P581"/>
    <mergeCell ref="R581:T582"/>
    <mergeCell ref="B575:H575"/>
    <mergeCell ref="I575:K575"/>
    <mergeCell ref="L575:P575"/>
    <mergeCell ref="R575:T576"/>
    <mergeCell ref="B577:H577"/>
    <mergeCell ref="I577:K577"/>
    <mergeCell ref="L577:P577"/>
    <mergeCell ref="R577:T578"/>
    <mergeCell ref="O570:S570"/>
    <mergeCell ref="A571:L571"/>
    <mergeCell ref="B573:H573"/>
    <mergeCell ref="I573:K574"/>
    <mergeCell ref="L573:P573"/>
    <mergeCell ref="R573:T574"/>
    <mergeCell ref="B566:H566"/>
    <mergeCell ref="I566:K566"/>
    <mergeCell ref="L566:P566"/>
    <mergeCell ref="R566:T566"/>
    <mergeCell ref="B567:H567"/>
    <mergeCell ref="I567:K567"/>
    <mergeCell ref="L567:P567"/>
    <mergeCell ref="R567:T568"/>
    <mergeCell ref="B562:H562"/>
    <mergeCell ref="I562:K562"/>
    <mergeCell ref="L562:P562"/>
    <mergeCell ref="R562:T563"/>
    <mergeCell ref="B564:H564"/>
    <mergeCell ref="I564:K564"/>
    <mergeCell ref="L564:P564"/>
    <mergeCell ref="R564:T565"/>
    <mergeCell ref="B559:H559"/>
    <mergeCell ref="I559:K559"/>
    <mergeCell ref="L559:P559"/>
    <mergeCell ref="R559:T560"/>
    <mergeCell ref="B561:H561"/>
    <mergeCell ref="I561:K561"/>
    <mergeCell ref="L561:P561"/>
    <mergeCell ref="R561:T561"/>
    <mergeCell ref="B556:H556"/>
    <mergeCell ref="I556:K556"/>
    <mergeCell ref="L556:P556"/>
    <mergeCell ref="R556:T557"/>
    <mergeCell ref="B558:H558"/>
    <mergeCell ref="I558:K558"/>
    <mergeCell ref="L558:P558"/>
    <mergeCell ref="R558:T558"/>
    <mergeCell ref="O546:S546"/>
    <mergeCell ref="A549:M549"/>
    <mergeCell ref="P549:V549"/>
    <mergeCell ref="A550:U550"/>
    <mergeCell ref="A552:L552"/>
    <mergeCell ref="B554:H554"/>
    <mergeCell ref="I554:K554"/>
    <mergeCell ref="L554:P554"/>
    <mergeCell ref="R554:T555"/>
    <mergeCell ref="B542:H542"/>
    <mergeCell ref="I542:K542"/>
    <mergeCell ref="L542:P542"/>
    <mergeCell ref="R542:T542"/>
    <mergeCell ref="B543:H543"/>
    <mergeCell ref="I543:K543"/>
    <mergeCell ref="L543:P543"/>
    <mergeCell ref="R543:T544"/>
    <mergeCell ref="B538:H538"/>
    <mergeCell ref="I538:K538"/>
    <mergeCell ref="L538:P538"/>
    <mergeCell ref="R538:T539"/>
    <mergeCell ref="B540:H540"/>
    <mergeCell ref="I540:K540"/>
    <mergeCell ref="L540:P540"/>
    <mergeCell ref="R540:T541"/>
    <mergeCell ref="B534:H534"/>
    <mergeCell ref="I534:K534"/>
    <mergeCell ref="L534:P534"/>
    <mergeCell ref="R534:T535"/>
    <mergeCell ref="B536:H536"/>
    <mergeCell ref="I536:K536"/>
    <mergeCell ref="L536:P536"/>
    <mergeCell ref="R536:T537"/>
    <mergeCell ref="B531:H531"/>
    <mergeCell ref="I531:K531"/>
    <mergeCell ref="L531:P531"/>
    <mergeCell ref="R531:T532"/>
    <mergeCell ref="B533:H533"/>
    <mergeCell ref="I533:K533"/>
    <mergeCell ref="L533:P533"/>
    <mergeCell ref="R533:T533"/>
    <mergeCell ref="B527:H527"/>
    <mergeCell ref="I527:K527"/>
    <mergeCell ref="L527:P527"/>
    <mergeCell ref="R527:T528"/>
    <mergeCell ref="B529:H529"/>
    <mergeCell ref="I529:K529"/>
    <mergeCell ref="L529:P529"/>
    <mergeCell ref="R529:T530"/>
    <mergeCell ref="B524:H524"/>
    <mergeCell ref="I524:K524"/>
    <mergeCell ref="L524:P524"/>
    <mergeCell ref="R524:T525"/>
    <mergeCell ref="B526:H526"/>
    <mergeCell ref="I526:K526"/>
    <mergeCell ref="L526:P526"/>
    <mergeCell ref="R526:T526"/>
    <mergeCell ref="B521:H521"/>
    <mergeCell ref="I521:K521"/>
    <mergeCell ref="L521:P521"/>
    <mergeCell ref="R521:T522"/>
    <mergeCell ref="B523:H523"/>
    <mergeCell ref="I523:K523"/>
    <mergeCell ref="L523:P523"/>
    <mergeCell ref="R523:T523"/>
    <mergeCell ref="B517:H517"/>
    <mergeCell ref="I517:K517"/>
    <mergeCell ref="L517:P517"/>
    <mergeCell ref="R517:T518"/>
    <mergeCell ref="B519:H519"/>
    <mergeCell ref="I519:K519"/>
    <mergeCell ref="L519:P519"/>
    <mergeCell ref="R519:T520"/>
    <mergeCell ref="B513:H513"/>
    <mergeCell ref="I513:K513"/>
    <mergeCell ref="L513:P513"/>
    <mergeCell ref="R513:T514"/>
    <mergeCell ref="B515:H515"/>
    <mergeCell ref="I515:K515"/>
    <mergeCell ref="L515:P515"/>
    <mergeCell ref="R515:T516"/>
    <mergeCell ref="B509:H509"/>
    <mergeCell ref="I509:K509"/>
    <mergeCell ref="L509:P509"/>
    <mergeCell ref="R509:T510"/>
    <mergeCell ref="B511:H511"/>
    <mergeCell ref="I511:K511"/>
    <mergeCell ref="L511:P511"/>
    <mergeCell ref="R511:T512"/>
    <mergeCell ref="B505:H505"/>
    <mergeCell ref="I505:K505"/>
    <mergeCell ref="L505:P505"/>
    <mergeCell ref="R505:T506"/>
    <mergeCell ref="B507:H507"/>
    <mergeCell ref="I507:K507"/>
    <mergeCell ref="L507:P507"/>
    <mergeCell ref="R507:T508"/>
    <mergeCell ref="B501:H501"/>
    <mergeCell ref="I501:K501"/>
    <mergeCell ref="L501:P501"/>
    <mergeCell ref="R501:T502"/>
    <mergeCell ref="B503:H503"/>
    <mergeCell ref="I503:K503"/>
    <mergeCell ref="L503:P503"/>
    <mergeCell ref="R503:T504"/>
    <mergeCell ref="A495:U495"/>
    <mergeCell ref="A497:L497"/>
    <mergeCell ref="B499:H499"/>
    <mergeCell ref="I499:K499"/>
    <mergeCell ref="L499:P499"/>
    <mergeCell ref="R499:T500"/>
    <mergeCell ref="B489:H489"/>
    <mergeCell ref="I489:K489"/>
    <mergeCell ref="L489:P489"/>
    <mergeCell ref="R489:T489"/>
    <mergeCell ref="O491:S491"/>
    <mergeCell ref="A494:M494"/>
    <mergeCell ref="P494:V494"/>
    <mergeCell ref="B487:H487"/>
    <mergeCell ref="I487:K487"/>
    <mergeCell ref="L487:P487"/>
    <mergeCell ref="R487:T487"/>
    <mergeCell ref="B488:H488"/>
    <mergeCell ref="I488:K488"/>
    <mergeCell ref="L488:P488"/>
    <mergeCell ref="R488:T488"/>
    <mergeCell ref="B483:H483"/>
    <mergeCell ref="I483:K483"/>
    <mergeCell ref="L483:P483"/>
    <mergeCell ref="R483:T484"/>
    <mergeCell ref="B485:H485"/>
    <mergeCell ref="I485:K485"/>
    <mergeCell ref="L485:P485"/>
    <mergeCell ref="R485:T486"/>
    <mergeCell ref="B481:H481"/>
    <mergeCell ref="I481:K481"/>
    <mergeCell ref="L481:P481"/>
    <mergeCell ref="R481:T481"/>
    <mergeCell ref="B482:H482"/>
    <mergeCell ref="I482:K482"/>
    <mergeCell ref="L482:P482"/>
    <mergeCell ref="R482:T482"/>
    <mergeCell ref="B478:H478"/>
    <mergeCell ref="I478:K478"/>
    <mergeCell ref="L478:P478"/>
    <mergeCell ref="R478:T478"/>
    <mergeCell ref="B479:H479"/>
    <mergeCell ref="I479:K479"/>
    <mergeCell ref="L479:P479"/>
    <mergeCell ref="R479:T480"/>
    <mergeCell ref="B475:H475"/>
    <mergeCell ref="I475:K475"/>
    <mergeCell ref="L475:P475"/>
    <mergeCell ref="R475:T475"/>
    <mergeCell ref="B476:H476"/>
    <mergeCell ref="I476:K476"/>
    <mergeCell ref="L476:P476"/>
    <mergeCell ref="R476:T477"/>
    <mergeCell ref="B473:H473"/>
    <mergeCell ref="I473:K473"/>
    <mergeCell ref="L473:P473"/>
    <mergeCell ref="R473:T473"/>
    <mergeCell ref="B474:H474"/>
    <mergeCell ref="I474:K474"/>
    <mergeCell ref="L474:P474"/>
    <mergeCell ref="R474:T474"/>
    <mergeCell ref="B469:H469"/>
    <mergeCell ref="I469:K469"/>
    <mergeCell ref="L469:P469"/>
    <mergeCell ref="R469:T470"/>
    <mergeCell ref="B471:H471"/>
    <mergeCell ref="I471:K471"/>
    <mergeCell ref="L471:P471"/>
    <mergeCell ref="R471:T472"/>
    <mergeCell ref="B464:H464"/>
    <mergeCell ref="I464:K464"/>
    <mergeCell ref="L464:P464"/>
    <mergeCell ref="R464:T464"/>
    <mergeCell ref="O466:S466"/>
    <mergeCell ref="A467:L467"/>
    <mergeCell ref="B462:H462"/>
    <mergeCell ref="I462:K462"/>
    <mergeCell ref="L462:P462"/>
    <mergeCell ref="R462:T462"/>
    <mergeCell ref="B463:H463"/>
    <mergeCell ref="I463:K463"/>
    <mergeCell ref="L463:P463"/>
    <mergeCell ref="R463:T463"/>
    <mergeCell ref="B460:H460"/>
    <mergeCell ref="I460:K460"/>
    <mergeCell ref="L460:P460"/>
    <mergeCell ref="R460:T460"/>
    <mergeCell ref="B461:H461"/>
    <mergeCell ref="I461:K461"/>
    <mergeCell ref="L461:P461"/>
    <mergeCell ref="R461:T461"/>
    <mergeCell ref="B457:H457"/>
    <mergeCell ref="I457:K457"/>
    <mergeCell ref="L457:P457"/>
    <mergeCell ref="R457:T457"/>
    <mergeCell ref="B458:H458"/>
    <mergeCell ref="I458:K458"/>
    <mergeCell ref="L458:P458"/>
    <mergeCell ref="R458:T459"/>
    <mergeCell ref="B455:H455"/>
    <mergeCell ref="I455:K455"/>
    <mergeCell ref="L455:P455"/>
    <mergeCell ref="R455:T455"/>
    <mergeCell ref="B456:H456"/>
    <mergeCell ref="I456:K456"/>
    <mergeCell ref="L456:P456"/>
    <mergeCell ref="R456:T456"/>
    <mergeCell ref="B453:H453"/>
    <mergeCell ref="I453:K453"/>
    <mergeCell ref="L453:P453"/>
    <mergeCell ref="R453:T453"/>
    <mergeCell ref="B454:H454"/>
    <mergeCell ref="I454:K454"/>
    <mergeCell ref="L454:P454"/>
    <mergeCell ref="R454:T454"/>
    <mergeCell ref="A448:U448"/>
    <mergeCell ref="A450:L450"/>
    <mergeCell ref="B452:H452"/>
    <mergeCell ref="I452:K452"/>
    <mergeCell ref="L452:P452"/>
    <mergeCell ref="R452:T452"/>
    <mergeCell ref="B441:H441"/>
    <mergeCell ref="I441:K441"/>
    <mergeCell ref="L441:P441"/>
    <mergeCell ref="R441:T442"/>
    <mergeCell ref="O444:S444"/>
    <mergeCell ref="A447:M447"/>
    <mergeCell ref="P447:V447"/>
    <mergeCell ref="B438:H438"/>
    <mergeCell ref="I438:K438"/>
    <mergeCell ref="L438:P438"/>
    <mergeCell ref="R438:T438"/>
    <mergeCell ref="B439:H439"/>
    <mergeCell ref="I439:K439"/>
    <mergeCell ref="L439:P439"/>
    <mergeCell ref="R439:T440"/>
    <mergeCell ref="B436:H436"/>
    <mergeCell ref="I436:K436"/>
    <mergeCell ref="L436:P436"/>
    <mergeCell ref="R436:T436"/>
    <mergeCell ref="B437:H437"/>
    <mergeCell ref="I437:K437"/>
    <mergeCell ref="L437:P437"/>
    <mergeCell ref="R437:T437"/>
    <mergeCell ref="B433:H433"/>
    <mergeCell ref="I433:K433"/>
    <mergeCell ref="L433:P433"/>
    <mergeCell ref="R433:T434"/>
    <mergeCell ref="B435:H435"/>
    <mergeCell ref="I435:K435"/>
    <mergeCell ref="L435:P435"/>
    <mergeCell ref="R435:T435"/>
    <mergeCell ref="B430:H430"/>
    <mergeCell ref="I430:K430"/>
    <mergeCell ref="L430:P430"/>
    <mergeCell ref="R430:T430"/>
    <mergeCell ref="B431:H431"/>
    <mergeCell ref="I431:K431"/>
    <mergeCell ref="L431:P431"/>
    <mergeCell ref="R431:T432"/>
    <mergeCell ref="B428:H428"/>
    <mergeCell ref="I428:K428"/>
    <mergeCell ref="L428:P428"/>
    <mergeCell ref="R428:T428"/>
    <mergeCell ref="B429:H429"/>
    <mergeCell ref="I429:K429"/>
    <mergeCell ref="L429:P429"/>
    <mergeCell ref="R429:T429"/>
    <mergeCell ref="B426:H426"/>
    <mergeCell ref="I426:K426"/>
    <mergeCell ref="L426:P426"/>
    <mergeCell ref="R426:T426"/>
    <mergeCell ref="B427:H427"/>
    <mergeCell ref="I427:K427"/>
    <mergeCell ref="L427:P427"/>
    <mergeCell ref="R427:T427"/>
    <mergeCell ref="B424:H424"/>
    <mergeCell ref="I424:K424"/>
    <mergeCell ref="L424:P424"/>
    <mergeCell ref="R424:T424"/>
    <mergeCell ref="B425:H425"/>
    <mergeCell ref="I425:K425"/>
    <mergeCell ref="L425:P425"/>
    <mergeCell ref="R425:T425"/>
    <mergeCell ref="B420:H420"/>
    <mergeCell ref="I420:K420"/>
    <mergeCell ref="L420:P420"/>
    <mergeCell ref="R420:T421"/>
    <mergeCell ref="B422:H422"/>
    <mergeCell ref="I422:K422"/>
    <mergeCell ref="L422:P422"/>
    <mergeCell ref="R422:T423"/>
    <mergeCell ref="B418:H418"/>
    <mergeCell ref="I418:K418"/>
    <mergeCell ref="L418:P418"/>
    <mergeCell ref="R418:T418"/>
    <mergeCell ref="B419:H419"/>
    <mergeCell ref="I419:K419"/>
    <mergeCell ref="L419:P419"/>
    <mergeCell ref="R419:T419"/>
    <mergeCell ref="B416:H416"/>
    <mergeCell ref="I416:K416"/>
    <mergeCell ref="L416:P416"/>
    <mergeCell ref="R416:T416"/>
    <mergeCell ref="B417:H417"/>
    <mergeCell ref="I417:K417"/>
    <mergeCell ref="L417:P417"/>
    <mergeCell ref="R417:T417"/>
    <mergeCell ref="B413:H413"/>
    <mergeCell ref="I413:K413"/>
    <mergeCell ref="L413:P413"/>
    <mergeCell ref="R413:T413"/>
    <mergeCell ref="B414:H414"/>
    <mergeCell ref="I414:K414"/>
    <mergeCell ref="L414:P414"/>
    <mergeCell ref="R414:T415"/>
    <mergeCell ref="B411:H411"/>
    <mergeCell ref="I411:K411"/>
    <mergeCell ref="L411:P411"/>
    <mergeCell ref="R411:T411"/>
    <mergeCell ref="B412:H412"/>
    <mergeCell ref="I412:K412"/>
    <mergeCell ref="L412:P412"/>
    <mergeCell ref="R412:T412"/>
    <mergeCell ref="B409:H409"/>
    <mergeCell ref="I409:K409"/>
    <mergeCell ref="L409:P409"/>
    <mergeCell ref="R409:T409"/>
    <mergeCell ref="B410:H410"/>
    <mergeCell ref="I410:K410"/>
    <mergeCell ref="L410:P410"/>
    <mergeCell ref="R410:T410"/>
    <mergeCell ref="B407:H407"/>
    <mergeCell ref="I407:K407"/>
    <mergeCell ref="L407:P407"/>
    <mergeCell ref="R407:T407"/>
    <mergeCell ref="B408:H408"/>
    <mergeCell ref="I408:K408"/>
    <mergeCell ref="L408:P408"/>
    <mergeCell ref="R408:T408"/>
    <mergeCell ref="B404:H404"/>
    <mergeCell ref="I404:K404"/>
    <mergeCell ref="L404:P404"/>
    <mergeCell ref="R404:T404"/>
    <mergeCell ref="B405:H405"/>
    <mergeCell ref="I405:K405"/>
    <mergeCell ref="L405:P405"/>
    <mergeCell ref="R405:T406"/>
    <mergeCell ref="B401:H401"/>
    <mergeCell ref="I401:K401"/>
    <mergeCell ref="L401:P401"/>
    <mergeCell ref="R401:T401"/>
    <mergeCell ref="B402:H402"/>
    <mergeCell ref="I402:K402"/>
    <mergeCell ref="L402:P402"/>
    <mergeCell ref="R402:T403"/>
    <mergeCell ref="B399:H399"/>
    <mergeCell ref="I399:K399"/>
    <mergeCell ref="L399:P399"/>
    <mergeCell ref="R399:T399"/>
    <mergeCell ref="B400:H400"/>
    <mergeCell ref="I400:K400"/>
    <mergeCell ref="L400:P400"/>
    <mergeCell ref="R400:T400"/>
    <mergeCell ref="A393:M393"/>
    <mergeCell ref="P393:V393"/>
    <mergeCell ref="A394:U394"/>
    <mergeCell ref="A396:L396"/>
    <mergeCell ref="B398:H398"/>
    <mergeCell ref="I398:K398"/>
    <mergeCell ref="L398:P398"/>
    <mergeCell ref="R398:T398"/>
    <mergeCell ref="B389:H389"/>
    <mergeCell ref="I389:K389"/>
    <mergeCell ref="L389:P389"/>
    <mergeCell ref="R389:T389"/>
    <mergeCell ref="B390:H390"/>
    <mergeCell ref="I390:K390"/>
    <mergeCell ref="L390:P390"/>
    <mergeCell ref="R390:T390"/>
    <mergeCell ref="B387:H387"/>
    <mergeCell ref="I387:K387"/>
    <mergeCell ref="L387:P387"/>
    <mergeCell ref="R387:T387"/>
    <mergeCell ref="B388:H388"/>
    <mergeCell ref="I388:K388"/>
    <mergeCell ref="L388:P388"/>
    <mergeCell ref="R388:T388"/>
    <mergeCell ref="B385:H385"/>
    <mergeCell ref="I385:K385"/>
    <mergeCell ref="L385:P385"/>
    <mergeCell ref="R385:T385"/>
    <mergeCell ref="B386:H386"/>
    <mergeCell ref="I386:K386"/>
    <mergeCell ref="L386:P386"/>
    <mergeCell ref="R386:T386"/>
    <mergeCell ref="B383:H383"/>
    <mergeCell ref="I383:K383"/>
    <mergeCell ref="L383:P383"/>
    <mergeCell ref="R383:T383"/>
    <mergeCell ref="B384:H384"/>
    <mergeCell ref="I384:K384"/>
    <mergeCell ref="L384:P384"/>
    <mergeCell ref="R384:T384"/>
    <mergeCell ref="B381:H381"/>
    <mergeCell ref="I381:K381"/>
    <mergeCell ref="L381:P381"/>
    <mergeCell ref="R381:T381"/>
    <mergeCell ref="B382:H382"/>
    <mergeCell ref="I382:K382"/>
    <mergeCell ref="L382:P382"/>
    <mergeCell ref="R382:T382"/>
    <mergeCell ref="B379:H379"/>
    <mergeCell ref="I379:K379"/>
    <mergeCell ref="L379:P379"/>
    <mergeCell ref="R379:T379"/>
    <mergeCell ref="B380:H380"/>
    <mergeCell ref="I380:K380"/>
    <mergeCell ref="L380:P380"/>
    <mergeCell ref="R380:T380"/>
    <mergeCell ref="B376:H376"/>
    <mergeCell ref="I376:K376"/>
    <mergeCell ref="L376:P376"/>
    <mergeCell ref="R376:T377"/>
    <mergeCell ref="B378:H378"/>
    <mergeCell ref="I378:K378"/>
    <mergeCell ref="L378:P378"/>
    <mergeCell ref="R378:T378"/>
    <mergeCell ref="B374:H374"/>
    <mergeCell ref="I374:K374"/>
    <mergeCell ref="L374:P374"/>
    <mergeCell ref="R374:T374"/>
    <mergeCell ref="B375:H375"/>
    <mergeCell ref="I375:K375"/>
    <mergeCell ref="L375:P375"/>
    <mergeCell ref="R375:T375"/>
    <mergeCell ref="B371:H371"/>
    <mergeCell ref="I371:K371"/>
    <mergeCell ref="L371:P371"/>
    <mergeCell ref="R371:T372"/>
    <mergeCell ref="B373:H373"/>
    <mergeCell ref="I373:K373"/>
    <mergeCell ref="L373:P373"/>
    <mergeCell ref="R373:T373"/>
    <mergeCell ref="B368:H368"/>
    <mergeCell ref="I368:K368"/>
    <mergeCell ref="L368:P368"/>
    <mergeCell ref="R368:T368"/>
    <mergeCell ref="B369:H369"/>
    <mergeCell ref="I369:K369"/>
    <mergeCell ref="L369:P369"/>
    <mergeCell ref="R369:T370"/>
    <mergeCell ref="B366:H366"/>
    <mergeCell ref="I366:K366"/>
    <mergeCell ref="L366:P366"/>
    <mergeCell ref="R366:T366"/>
    <mergeCell ref="B367:H367"/>
    <mergeCell ref="I367:K367"/>
    <mergeCell ref="L367:P367"/>
    <mergeCell ref="R367:T367"/>
    <mergeCell ref="B363:H363"/>
    <mergeCell ref="I363:K363"/>
    <mergeCell ref="L363:P363"/>
    <mergeCell ref="R363:T364"/>
    <mergeCell ref="B365:H365"/>
    <mergeCell ref="I365:K365"/>
    <mergeCell ref="L365:P365"/>
    <mergeCell ref="R365:T365"/>
    <mergeCell ref="B359:H359"/>
    <mergeCell ref="I359:K359"/>
    <mergeCell ref="L359:P359"/>
    <mergeCell ref="R359:T360"/>
    <mergeCell ref="B361:H361"/>
    <mergeCell ref="I361:K361"/>
    <mergeCell ref="L361:P361"/>
    <mergeCell ref="R361:T362"/>
    <mergeCell ref="B356:H356"/>
    <mergeCell ref="I356:K356"/>
    <mergeCell ref="L356:P356"/>
    <mergeCell ref="R356:T357"/>
    <mergeCell ref="B358:H358"/>
    <mergeCell ref="I358:K358"/>
    <mergeCell ref="L358:P358"/>
    <mergeCell ref="R358:T358"/>
    <mergeCell ref="B353:H353"/>
    <mergeCell ref="I353:K353"/>
    <mergeCell ref="L353:P353"/>
    <mergeCell ref="R353:T353"/>
    <mergeCell ref="B354:H354"/>
    <mergeCell ref="I354:K354"/>
    <mergeCell ref="L354:P354"/>
    <mergeCell ref="R354:T355"/>
    <mergeCell ref="B350:H350"/>
    <mergeCell ref="I350:K350"/>
    <mergeCell ref="L350:P350"/>
    <mergeCell ref="R350:T350"/>
    <mergeCell ref="B351:H351"/>
    <mergeCell ref="I351:K351"/>
    <mergeCell ref="L351:P351"/>
    <mergeCell ref="R351:T352"/>
    <mergeCell ref="B348:H348"/>
    <mergeCell ref="I348:K348"/>
    <mergeCell ref="L348:P348"/>
    <mergeCell ref="R348:T348"/>
    <mergeCell ref="B349:H349"/>
    <mergeCell ref="I349:K349"/>
    <mergeCell ref="L349:P349"/>
    <mergeCell ref="R349:T349"/>
    <mergeCell ref="B346:H346"/>
    <mergeCell ref="I346:K346"/>
    <mergeCell ref="L346:P346"/>
    <mergeCell ref="R346:T346"/>
    <mergeCell ref="B347:H347"/>
    <mergeCell ref="I347:K347"/>
    <mergeCell ref="L347:P347"/>
    <mergeCell ref="R347:T347"/>
    <mergeCell ref="B343:H343"/>
    <mergeCell ref="I343:K343"/>
    <mergeCell ref="L343:P343"/>
    <mergeCell ref="R343:T344"/>
    <mergeCell ref="B345:H345"/>
    <mergeCell ref="I345:K345"/>
    <mergeCell ref="L345:P345"/>
    <mergeCell ref="R345:T345"/>
    <mergeCell ref="B341:H341"/>
    <mergeCell ref="I341:K341"/>
    <mergeCell ref="L341:P341"/>
    <mergeCell ref="R341:T341"/>
    <mergeCell ref="B342:H342"/>
    <mergeCell ref="I342:K342"/>
    <mergeCell ref="L342:P342"/>
    <mergeCell ref="R342:T342"/>
    <mergeCell ref="B339:H339"/>
    <mergeCell ref="I339:K339"/>
    <mergeCell ref="L339:P339"/>
    <mergeCell ref="R339:T339"/>
    <mergeCell ref="B340:H340"/>
    <mergeCell ref="I340:K340"/>
    <mergeCell ref="L340:P340"/>
    <mergeCell ref="R340:T340"/>
    <mergeCell ref="B337:H337"/>
    <mergeCell ref="I337:K337"/>
    <mergeCell ref="L337:P337"/>
    <mergeCell ref="R337:T337"/>
    <mergeCell ref="B338:H338"/>
    <mergeCell ref="I338:K338"/>
    <mergeCell ref="L338:P338"/>
    <mergeCell ref="R338:T338"/>
    <mergeCell ref="B335:H335"/>
    <mergeCell ref="I335:K335"/>
    <mergeCell ref="L335:P335"/>
    <mergeCell ref="R335:T335"/>
    <mergeCell ref="B336:H336"/>
    <mergeCell ref="I336:K336"/>
    <mergeCell ref="L336:P336"/>
    <mergeCell ref="R336:T336"/>
    <mergeCell ref="A329:M329"/>
    <mergeCell ref="P329:V329"/>
    <mergeCell ref="A330:U330"/>
    <mergeCell ref="A332:L332"/>
    <mergeCell ref="B334:H334"/>
    <mergeCell ref="I334:K334"/>
    <mergeCell ref="L334:P334"/>
    <mergeCell ref="R334:T334"/>
    <mergeCell ref="B325:H325"/>
    <mergeCell ref="I325:K325"/>
    <mergeCell ref="L325:P325"/>
    <mergeCell ref="R325:T325"/>
    <mergeCell ref="B326:H326"/>
    <mergeCell ref="I326:K326"/>
    <mergeCell ref="L326:P326"/>
    <mergeCell ref="R326:T326"/>
    <mergeCell ref="B323:H323"/>
    <mergeCell ref="I323:K323"/>
    <mergeCell ref="L323:P323"/>
    <mergeCell ref="R323:T323"/>
    <mergeCell ref="B324:H324"/>
    <mergeCell ref="I324:K324"/>
    <mergeCell ref="L324:P324"/>
    <mergeCell ref="R324:T324"/>
    <mergeCell ref="B321:H321"/>
    <mergeCell ref="I321:K321"/>
    <mergeCell ref="L321:P321"/>
    <mergeCell ref="R321:T321"/>
    <mergeCell ref="B322:H322"/>
    <mergeCell ref="I322:K322"/>
    <mergeCell ref="L322:P322"/>
    <mergeCell ref="R322:T322"/>
    <mergeCell ref="B319:H319"/>
    <mergeCell ref="I319:K319"/>
    <mergeCell ref="L319:P319"/>
    <mergeCell ref="R319:T319"/>
    <mergeCell ref="B320:H320"/>
    <mergeCell ref="I320:K320"/>
    <mergeCell ref="L320:P320"/>
    <mergeCell ref="R320:T320"/>
    <mergeCell ref="B317:H317"/>
    <mergeCell ref="I317:K317"/>
    <mergeCell ref="L317:P317"/>
    <mergeCell ref="R317:T317"/>
    <mergeCell ref="B318:H318"/>
    <mergeCell ref="I318:K318"/>
    <mergeCell ref="L318:P318"/>
    <mergeCell ref="R318:T318"/>
    <mergeCell ref="B314:H314"/>
    <mergeCell ref="I314:K314"/>
    <mergeCell ref="L314:P314"/>
    <mergeCell ref="R314:T315"/>
    <mergeCell ref="B316:H316"/>
    <mergeCell ref="I316:K316"/>
    <mergeCell ref="L316:P316"/>
    <mergeCell ref="R316:T316"/>
    <mergeCell ref="B310:H310"/>
    <mergeCell ref="I310:K310"/>
    <mergeCell ref="L310:P310"/>
    <mergeCell ref="R310:T311"/>
    <mergeCell ref="B312:H312"/>
    <mergeCell ref="I312:K312"/>
    <mergeCell ref="L312:P312"/>
    <mergeCell ref="R312:T313"/>
    <mergeCell ref="B306:H306"/>
    <mergeCell ref="I306:K306"/>
    <mergeCell ref="L306:P306"/>
    <mergeCell ref="R306:T307"/>
    <mergeCell ref="B308:H308"/>
    <mergeCell ref="I308:K308"/>
    <mergeCell ref="L308:P308"/>
    <mergeCell ref="R308:T309"/>
    <mergeCell ref="B304:H304"/>
    <mergeCell ref="I304:K304"/>
    <mergeCell ref="L304:P304"/>
    <mergeCell ref="R304:T304"/>
    <mergeCell ref="B305:H305"/>
    <mergeCell ref="I305:K305"/>
    <mergeCell ref="L305:P305"/>
    <mergeCell ref="R305:T305"/>
    <mergeCell ref="B302:H302"/>
    <mergeCell ref="I302:K302"/>
    <mergeCell ref="L302:P302"/>
    <mergeCell ref="R302:T302"/>
    <mergeCell ref="B303:H303"/>
    <mergeCell ref="I303:K303"/>
    <mergeCell ref="L303:P303"/>
    <mergeCell ref="R303:T303"/>
    <mergeCell ref="B300:H300"/>
    <mergeCell ref="I300:K300"/>
    <mergeCell ref="L300:P300"/>
    <mergeCell ref="R300:T300"/>
    <mergeCell ref="B301:H301"/>
    <mergeCell ref="I301:K301"/>
    <mergeCell ref="L301:P301"/>
    <mergeCell ref="R301:T301"/>
    <mergeCell ref="B297:H297"/>
    <mergeCell ref="I297:K297"/>
    <mergeCell ref="L297:P297"/>
    <mergeCell ref="R297:T297"/>
    <mergeCell ref="B298:H298"/>
    <mergeCell ref="I298:K298"/>
    <mergeCell ref="L298:P298"/>
    <mergeCell ref="R298:T299"/>
    <mergeCell ref="B295:H295"/>
    <mergeCell ref="I295:K295"/>
    <mergeCell ref="L295:P295"/>
    <mergeCell ref="R295:T295"/>
    <mergeCell ref="B296:H296"/>
    <mergeCell ref="I296:K296"/>
    <mergeCell ref="L296:P296"/>
    <mergeCell ref="R296:T296"/>
    <mergeCell ref="B292:H292"/>
    <mergeCell ref="I292:K292"/>
    <mergeCell ref="L292:P292"/>
    <mergeCell ref="R292:T292"/>
    <mergeCell ref="B293:H293"/>
    <mergeCell ref="I293:K293"/>
    <mergeCell ref="L293:P293"/>
    <mergeCell ref="R293:T294"/>
    <mergeCell ref="B290:H290"/>
    <mergeCell ref="I290:K290"/>
    <mergeCell ref="L290:P290"/>
    <mergeCell ref="R290:T290"/>
    <mergeCell ref="B291:H291"/>
    <mergeCell ref="I291:K291"/>
    <mergeCell ref="L291:P291"/>
    <mergeCell ref="R291:T291"/>
    <mergeCell ref="B288:H288"/>
    <mergeCell ref="I288:K288"/>
    <mergeCell ref="L288:P288"/>
    <mergeCell ref="R288:T288"/>
    <mergeCell ref="B289:H289"/>
    <mergeCell ref="I289:K289"/>
    <mergeCell ref="L289:P289"/>
    <mergeCell ref="R289:T289"/>
    <mergeCell ref="B286:H286"/>
    <mergeCell ref="I286:K286"/>
    <mergeCell ref="L286:P286"/>
    <mergeCell ref="R286:T286"/>
    <mergeCell ref="B287:H287"/>
    <mergeCell ref="I287:K287"/>
    <mergeCell ref="L287:P287"/>
    <mergeCell ref="R287:T287"/>
    <mergeCell ref="B283:H283"/>
    <mergeCell ref="I283:K283"/>
    <mergeCell ref="L283:P283"/>
    <mergeCell ref="R283:T284"/>
    <mergeCell ref="B285:H285"/>
    <mergeCell ref="I285:K285"/>
    <mergeCell ref="L285:P285"/>
    <mergeCell ref="R285:T285"/>
    <mergeCell ref="B281:H281"/>
    <mergeCell ref="I281:K281"/>
    <mergeCell ref="L281:P281"/>
    <mergeCell ref="R281:T281"/>
    <mergeCell ref="B282:H282"/>
    <mergeCell ref="I282:K282"/>
    <mergeCell ref="L282:P282"/>
    <mergeCell ref="R282:T282"/>
    <mergeCell ref="B279:H279"/>
    <mergeCell ref="I279:K279"/>
    <mergeCell ref="L279:P279"/>
    <mergeCell ref="R279:T279"/>
    <mergeCell ref="B280:H280"/>
    <mergeCell ref="I280:K280"/>
    <mergeCell ref="L280:P280"/>
    <mergeCell ref="R280:T280"/>
    <mergeCell ref="B277:H277"/>
    <mergeCell ref="I277:K277"/>
    <mergeCell ref="L277:P277"/>
    <mergeCell ref="R277:T277"/>
    <mergeCell ref="B278:H278"/>
    <mergeCell ref="I278:K278"/>
    <mergeCell ref="L278:P278"/>
    <mergeCell ref="R278:T278"/>
    <mergeCell ref="B275:H275"/>
    <mergeCell ref="I275:K275"/>
    <mergeCell ref="L275:P275"/>
    <mergeCell ref="R275:T275"/>
    <mergeCell ref="B276:H276"/>
    <mergeCell ref="I276:K276"/>
    <mergeCell ref="L276:P276"/>
    <mergeCell ref="R276:T276"/>
    <mergeCell ref="B273:H273"/>
    <mergeCell ref="I273:K273"/>
    <mergeCell ref="L273:P273"/>
    <mergeCell ref="R273:T273"/>
    <mergeCell ref="B274:H274"/>
    <mergeCell ref="I274:K274"/>
    <mergeCell ref="L274:P274"/>
    <mergeCell ref="R274:T274"/>
    <mergeCell ref="B271:H271"/>
    <mergeCell ref="I271:K271"/>
    <mergeCell ref="L271:P271"/>
    <mergeCell ref="R271:T271"/>
    <mergeCell ref="B272:H272"/>
    <mergeCell ref="I272:K272"/>
    <mergeCell ref="L272:P272"/>
    <mergeCell ref="R272:T272"/>
    <mergeCell ref="A266:U266"/>
    <mergeCell ref="A268:L268"/>
    <mergeCell ref="B270:H270"/>
    <mergeCell ref="I270:K270"/>
    <mergeCell ref="L270:P270"/>
    <mergeCell ref="R270:T270"/>
    <mergeCell ref="B258:H258"/>
    <mergeCell ref="I258:K258"/>
    <mergeCell ref="L258:P258"/>
    <mergeCell ref="R258:T260"/>
    <mergeCell ref="O262:S262"/>
    <mergeCell ref="A265:M265"/>
    <mergeCell ref="P265:V265"/>
    <mergeCell ref="B254:H254"/>
    <mergeCell ref="I254:K254"/>
    <mergeCell ref="L254:P254"/>
    <mergeCell ref="R254:T255"/>
    <mergeCell ref="B256:H256"/>
    <mergeCell ref="I256:K256"/>
    <mergeCell ref="L256:P256"/>
    <mergeCell ref="R256:T257"/>
    <mergeCell ref="B250:H250"/>
    <mergeCell ref="I250:K250"/>
    <mergeCell ref="L250:P250"/>
    <mergeCell ref="R250:T251"/>
    <mergeCell ref="B252:H252"/>
    <mergeCell ref="I252:K252"/>
    <mergeCell ref="L252:P252"/>
    <mergeCell ref="R252:T253"/>
    <mergeCell ref="B246:H246"/>
    <mergeCell ref="I246:K246"/>
    <mergeCell ref="L246:P246"/>
    <mergeCell ref="R246:T247"/>
    <mergeCell ref="B248:H248"/>
    <mergeCell ref="I248:K248"/>
    <mergeCell ref="L248:P248"/>
    <mergeCell ref="R248:T249"/>
    <mergeCell ref="B240:H240"/>
    <mergeCell ref="I240:K240"/>
    <mergeCell ref="L240:P240"/>
    <mergeCell ref="R240:T241"/>
    <mergeCell ref="O243:S243"/>
    <mergeCell ref="A244:L244"/>
    <mergeCell ref="B238:H238"/>
    <mergeCell ref="I238:K238"/>
    <mergeCell ref="L238:P238"/>
    <mergeCell ref="R238:T238"/>
    <mergeCell ref="B239:H239"/>
    <mergeCell ref="I239:K239"/>
    <mergeCell ref="L239:P239"/>
    <mergeCell ref="R239:T239"/>
    <mergeCell ref="A232:M232"/>
    <mergeCell ref="P232:V232"/>
    <mergeCell ref="A233:U233"/>
    <mergeCell ref="A235:L235"/>
    <mergeCell ref="B237:H237"/>
    <mergeCell ref="I237:K237"/>
    <mergeCell ref="L237:P237"/>
    <mergeCell ref="R237:T237"/>
    <mergeCell ref="B227:H227"/>
    <mergeCell ref="I227:K227"/>
    <mergeCell ref="L227:P227"/>
    <mergeCell ref="R227:T227"/>
    <mergeCell ref="B228:H228"/>
    <mergeCell ref="I228:K228"/>
    <mergeCell ref="L228:P228"/>
    <mergeCell ref="R228:T229"/>
    <mergeCell ref="B225:H225"/>
    <mergeCell ref="I225:K225"/>
    <mergeCell ref="L225:P225"/>
    <mergeCell ref="R225:T225"/>
    <mergeCell ref="B226:H226"/>
    <mergeCell ref="I226:K226"/>
    <mergeCell ref="L226:P226"/>
    <mergeCell ref="R226:T226"/>
    <mergeCell ref="B223:H223"/>
    <mergeCell ref="I223:K223"/>
    <mergeCell ref="L223:P223"/>
    <mergeCell ref="R223:T223"/>
    <mergeCell ref="B224:H224"/>
    <mergeCell ref="I224:K224"/>
    <mergeCell ref="L224:P224"/>
    <mergeCell ref="R224:T224"/>
    <mergeCell ref="B221:H221"/>
    <mergeCell ref="I221:K221"/>
    <mergeCell ref="L221:P221"/>
    <mergeCell ref="R221:T221"/>
    <mergeCell ref="B222:H222"/>
    <mergeCell ref="I222:K222"/>
    <mergeCell ref="L222:P222"/>
    <mergeCell ref="R222:T222"/>
    <mergeCell ref="B219:H219"/>
    <mergeCell ref="I219:K219"/>
    <mergeCell ref="L219:P219"/>
    <mergeCell ref="R219:T219"/>
    <mergeCell ref="B220:H220"/>
    <mergeCell ref="I220:K220"/>
    <mergeCell ref="L220:P220"/>
    <mergeCell ref="R220:T220"/>
    <mergeCell ref="B217:H217"/>
    <mergeCell ref="I217:K217"/>
    <mergeCell ref="L217:P217"/>
    <mergeCell ref="R217:T217"/>
    <mergeCell ref="B218:H218"/>
    <mergeCell ref="I218:K218"/>
    <mergeCell ref="L218:P218"/>
    <mergeCell ref="R218:T218"/>
    <mergeCell ref="B215:H215"/>
    <mergeCell ref="I215:K215"/>
    <mergeCell ref="L215:P215"/>
    <mergeCell ref="R215:T215"/>
    <mergeCell ref="B216:H216"/>
    <mergeCell ref="I216:K216"/>
    <mergeCell ref="L216:P216"/>
    <mergeCell ref="R216:T216"/>
    <mergeCell ref="B213:H213"/>
    <mergeCell ref="I213:K213"/>
    <mergeCell ref="L213:P213"/>
    <mergeCell ref="R213:T213"/>
    <mergeCell ref="B214:H214"/>
    <mergeCell ref="I214:K214"/>
    <mergeCell ref="L214:P214"/>
    <mergeCell ref="R214:T214"/>
    <mergeCell ref="B211:H211"/>
    <mergeCell ref="I211:K211"/>
    <mergeCell ref="L211:P211"/>
    <mergeCell ref="R211:T211"/>
    <mergeCell ref="B212:H212"/>
    <mergeCell ref="I212:K212"/>
    <mergeCell ref="L212:P212"/>
    <mergeCell ref="R212:T212"/>
    <mergeCell ref="B209:H209"/>
    <mergeCell ref="I209:K209"/>
    <mergeCell ref="L209:P209"/>
    <mergeCell ref="R209:T209"/>
    <mergeCell ref="B210:H210"/>
    <mergeCell ref="I210:K210"/>
    <mergeCell ref="L210:P210"/>
    <mergeCell ref="R210:T210"/>
    <mergeCell ref="B207:H207"/>
    <mergeCell ref="I207:K207"/>
    <mergeCell ref="L207:P207"/>
    <mergeCell ref="R207:T207"/>
    <mergeCell ref="B208:H208"/>
    <mergeCell ref="I208:K208"/>
    <mergeCell ref="L208:P208"/>
    <mergeCell ref="R208:T208"/>
    <mergeCell ref="B204:H204"/>
    <mergeCell ref="I204:K204"/>
    <mergeCell ref="L204:P204"/>
    <mergeCell ref="R204:T204"/>
    <mergeCell ref="B205:H205"/>
    <mergeCell ref="I205:K205"/>
    <mergeCell ref="L205:P205"/>
    <mergeCell ref="R205:T206"/>
    <mergeCell ref="B201:H201"/>
    <mergeCell ref="I201:K201"/>
    <mergeCell ref="L201:P201"/>
    <mergeCell ref="R201:T201"/>
    <mergeCell ref="B202:H202"/>
    <mergeCell ref="I202:K202"/>
    <mergeCell ref="L202:P202"/>
    <mergeCell ref="R202:T203"/>
    <mergeCell ref="B199:H199"/>
    <mergeCell ref="I199:K199"/>
    <mergeCell ref="L199:P199"/>
    <mergeCell ref="R199:T199"/>
    <mergeCell ref="B200:H200"/>
    <mergeCell ref="I200:K200"/>
    <mergeCell ref="L200:P200"/>
    <mergeCell ref="R200:T200"/>
    <mergeCell ref="B196:H196"/>
    <mergeCell ref="I196:K196"/>
    <mergeCell ref="L196:P196"/>
    <mergeCell ref="R196:T196"/>
    <mergeCell ref="B197:H197"/>
    <mergeCell ref="I197:K197"/>
    <mergeCell ref="L197:P197"/>
    <mergeCell ref="R197:T198"/>
    <mergeCell ref="B194:H194"/>
    <mergeCell ref="I194:K194"/>
    <mergeCell ref="L194:P194"/>
    <mergeCell ref="R194:T194"/>
    <mergeCell ref="B195:H195"/>
    <mergeCell ref="I195:K195"/>
    <mergeCell ref="L195:P195"/>
    <mergeCell ref="R195:T195"/>
    <mergeCell ref="B192:H192"/>
    <mergeCell ref="I192:K192"/>
    <mergeCell ref="L192:P192"/>
    <mergeCell ref="R192:T192"/>
    <mergeCell ref="B193:H193"/>
    <mergeCell ref="I193:K193"/>
    <mergeCell ref="L193:P193"/>
    <mergeCell ref="R193:T193"/>
    <mergeCell ref="B188:H188"/>
    <mergeCell ref="I188:K188"/>
    <mergeCell ref="L188:P188"/>
    <mergeCell ref="R188:T189"/>
    <mergeCell ref="B190:H190"/>
    <mergeCell ref="I190:K190"/>
    <mergeCell ref="L190:P190"/>
    <mergeCell ref="R190:T191"/>
    <mergeCell ref="B186:H186"/>
    <mergeCell ref="I186:K186"/>
    <mergeCell ref="L186:P186"/>
    <mergeCell ref="R186:T186"/>
    <mergeCell ref="B187:H187"/>
    <mergeCell ref="I187:K187"/>
    <mergeCell ref="L187:P187"/>
    <mergeCell ref="R187:T187"/>
    <mergeCell ref="B183:H183"/>
    <mergeCell ref="I183:K183"/>
    <mergeCell ref="L183:P183"/>
    <mergeCell ref="R183:T184"/>
    <mergeCell ref="B185:H185"/>
    <mergeCell ref="I185:K185"/>
    <mergeCell ref="L185:P185"/>
    <mergeCell ref="R185:T185"/>
    <mergeCell ref="B181:H181"/>
    <mergeCell ref="I181:K181"/>
    <mergeCell ref="L181:P181"/>
    <mergeCell ref="R181:T181"/>
    <mergeCell ref="B182:H182"/>
    <mergeCell ref="I182:K182"/>
    <mergeCell ref="L182:P182"/>
    <mergeCell ref="R182:T182"/>
    <mergeCell ref="B179:H179"/>
    <mergeCell ref="I179:K179"/>
    <mergeCell ref="L179:P179"/>
    <mergeCell ref="R179:T179"/>
    <mergeCell ref="B180:H180"/>
    <mergeCell ref="I180:K180"/>
    <mergeCell ref="L180:P180"/>
    <mergeCell ref="R180:T180"/>
    <mergeCell ref="B176:H176"/>
    <mergeCell ref="I176:K176"/>
    <mergeCell ref="L176:P176"/>
    <mergeCell ref="R176:T177"/>
    <mergeCell ref="B178:H178"/>
    <mergeCell ref="I178:K178"/>
    <mergeCell ref="L178:P178"/>
    <mergeCell ref="R178:T178"/>
    <mergeCell ref="B174:H174"/>
    <mergeCell ref="I174:K174"/>
    <mergeCell ref="L174:P174"/>
    <mergeCell ref="R174:T174"/>
    <mergeCell ref="B175:H175"/>
    <mergeCell ref="I175:K175"/>
    <mergeCell ref="L175:P175"/>
    <mergeCell ref="R175:T175"/>
    <mergeCell ref="O165:S165"/>
    <mergeCell ref="A168:M168"/>
    <mergeCell ref="P168:V168"/>
    <mergeCell ref="A169:U169"/>
    <mergeCell ref="A171:L171"/>
    <mergeCell ref="B173:H173"/>
    <mergeCell ref="I173:K173"/>
    <mergeCell ref="L173:P173"/>
    <mergeCell ref="R173:T173"/>
    <mergeCell ref="B160:H160"/>
    <mergeCell ref="I160:K160"/>
    <mergeCell ref="L160:P160"/>
    <mergeCell ref="R160:T161"/>
    <mergeCell ref="B162:H162"/>
    <mergeCell ref="I162:K162"/>
    <mergeCell ref="L162:P162"/>
    <mergeCell ref="R162:T163"/>
    <mergeCell ref="B156:H156"/>
    <mergeCell ref="I156:K156"/>
    <mergeCell ref="L156:P156"/>
    <mergeCell ref="R156:T157"/>
    <mergeCell ref="B158:H158"/>
    <mergeCell ref="I158:K158"/>
    <mergeCell ref="L158:P158"/>
    <mergeCell ref="R158:T159"/>
    <mergeCell ref="B152:H152"/>
    <mergeCell ref="I152:K152"/>
    <mergeCell ref="L152:P152"/>
    <mergeCell ref="R152:T153"/>
    <mergeCell ref="B154:H154"/>
    <mergeCell ref="I154:K154"/>
    <mergeCell ref="L154:P154"/>
    <mergeCell ref="R154:T155"/>
    <mergeCell ref="B148:H148"/>
    <mergeCell ref="I148:K148"/>
    <mergeCell ref="L148:P148"/>
    <mergeCell ref="R148:T149"/>
    <mergeCell ref="B150:H150"/>
    <mergeCell ref="I150:K150"/>
    <mergeCell ref="L150:P150"/>
    <mergeCell ref="R150:T151"/>
    <mergeCell ref="B144:H144"/>
    <mergeCell ref="I144:K144"/>
    <mergeCell ref="L144:P144"/>
    <mergeCell ref="R144:T145"/>
    <mergeCell ref="B146:H146"/>
    <mergeCell ref="I146:K146"/>
    <mergeCell ref="L146:P146"/>
    <mergeCell ref="R146:T147"/>
    <mergeCell ref="O134:S134"/>
    <mergeCell ref="A137:M137"/>
    <mergeCell ref="P137:V137"/>
    <mergeCell ref="A138:U138"/>
    <mergeCell ref="A140:L140"/>
    <mergeCell ref="B142:H142"/>
    <mergeCell ref="I142:K142"/>
    <mergeCell ref="L142:P142"/>
    <mergeCell ref="R142:T143"/>
    <mergeCell ref="B129:H129"/>
    <mergeCell ref="I129:K129"/>
    <mergeCell ref="L129:P129"/>
    <mergeCell ref="R129:T130"/>
    <mergeCell ref="B131:H131"/>
    <mergeCell ref="I131:K131"/>
    <mergeCell ref="L131:P131"/>
    <mergeCell ref="R131:T132"/>
    <mergeCell ref="B125:H125"/>
    <mergeCell ref="I125:K125"/>
    <mergeCell ref="L125:P125"/>
    <mergeCell ref="R125:T126"/>
    <mergeCell ref="B127:H127"/>
    <mergeCell ref="I127:K127"/>
    <mergeCell ref="L127:P127"/>
    <mergeCell ref="R127:T128"/>
    <mergeCell ref="B122:H122"/>
    <mergeCell ref="I122:K122"/>
    <mergeCell ref="L122:P122"/>
    <mergeCell ref="R122:T122"/>
    <mergeCell ref="B123:H123"/>
    <mergeCell ref="I123:K123"/>
    <mergeCell ref="L123:P123"/>
    <mergeCell ref="R123:T124"/>
    <mergeCell ref="B118:H118"/>
    <mergeCell ref="I118:K118"/>
    <mergeCell ref="L118:P118"/>
    <mergeCell ref="R118:T119"/>
    <mergeCell ref="B120:H120"/>
    <mergeCell ref="I120:K120"/>
    <mergeCell ref="L120:P120"/>
    <mergeCell ref="R120:T121"/>
    <mergeCell ref="B114:H114"/>
    <mergeCell ref="I114:K114"/>
    <mergeCell ref="L114:P114"/>
    <mergeCell ref="R114:T115"/>
    <mergeCell ref="B116:H116"/>
    <mergeCell ref="I116:K116"/>
    <mergeCell ref="L116:P116"/>
    <mergeCell ref="R116:T117"/>
    <mergeCell ref="B110:H110"/>
    <mergeCell ref="I110:K110"/>
    <mergeCell ref="L110:P110"/>
    <mergeCell ref="R110:T111"/>
    <mergeCell ref="B112:H112"/>
    <mergeCell ref="I112:K112"/>
    <mergeCell ref="L112:P112"/>
    <mergeCell ref="R112:T113"/>
    <mergeCell ref="O105:S105"/>
    <mergeCell ref="A106:L106"/>
    <mergeCell ref="B108:H108"/>
    <mergeCell ref="I108:K108"/>
    <mergeCell ref="L108:P108"/>
    <mergeCell ref="R108:T109"/>
    <mergeCell ref="B101:H101"/>
    <mergeCell ref="I101:K101"/>
    <mergeCell ref="L101:P101"/>
    <mergeCell ref="R101:T101"/>
    <mergeCell ref="B102:H102"/>
    <mergeCell ref="I102:K102"/>
    <mergeCell ref="L102:P102"/>
    <mergeCell ref="R102:T103"/>
    <mergeCell ref="B98:H98"/>
    <mergeCell ref="I98:K98"/>
    <mergeCell ref="L98:P98"/>
    <mergeCell ref="R98:T99"/>
    <mergeCell ref="B100:H100"/>
    <mergeCell ref="I100:K100"/>
    <mergeCell ref="L100:P100"/>
    <mergeCell ref="R100:T100"/>
    <mergeCell ref="B95:H95"/>
    <mergeCell ref="I95:K95"/>
    <mergeCell ref="L95:P95"/>
    <mergeCell ref="R95:T95"/>
    <mergeCell ref="B96:H96"/>
    <mergeCell ref="I96:K96"/>
    <mergeCell ref="L96:P96"/>
    <mergeCell ref="R96:T97"/>
    <mergeCell ref="B91:H91"/>
    <mergeCell ref="I91:K91"/>
    <mergeCell ref="L91:P91"/>
    <mergeCell ref="R91:T92"/>
    <mergeCell ref="B93:H93"/>
    <mergeCell ref="I93:K93"/>
    <mergeCell ref="L93:P93"/>
    <mergeCell ref="R93:T94"/>
    <mergeCell ref="A85:U85"/>
    <mergeCell ref="A87:L87"/>
    <mergeCell ref="B89:H89"/>
    <mergeCell ref="I89:K89"/>
    <mergeCell ref="L89:P89"/>
    <mergeCell ref="R89:T90"/>
    <mergeCell ref="B78:H78"/>
    <mergeCell ref="I78:K78"/>
    <mergeCell ref="L78:P78"/>
    <mergeCell ref="R78:T79"/>
    <mergeCell ref="O81:S81"/>
    <mergeCell ref="A84:M84"/>
    <mergeCell ref="P84:V84"/>
    <mergeCell ref="B74:H74"/>
    <mergeCell ref="I74:K74"/>
    <mergeCell ref="L74:P74"/>
    <mergeCell ref="R74:T75"/>
    <mergeCell ref="B76:H76"/>
    <mergeCell ref="I76:K76"/>
    <mergeCell ref="L76:P76"/>
    <mergeCell ref="R76:T77"/>
    <mergeCell ref="B70:H70"/>
    <mergeCell ref="I70:K70"/>
    <mergeCell ref="L70:P70"/>
    <mergeCell ref="R70:T71"/>
    <mergeCell ref="B72:H72"/>
    <mergeCell ref="I72:K72"/>
    <mergeCell ref="L72:P72"/>
    <mergeCell ref="R72:T73"/>
    <mergeCell ref="B66:H66"/>
    <mergeCell ref="I66:K66"/>
    <mergeCell ref="L66:P66"/>
    <mergeCell ref="R66:T67"/>
    <mergeCell ref="B68:H68"/>
    <mergeCell ref="I68:K68"/>
    <mergeCell ref="L68:P68"/>
    <mergeCell ref="R68:T69"/>
    <mergeCell ref="B62:H62"/>
    <mergeCell ref="I62:K62"/>
    <mergeCell ref="L62:P62"/>
    <mergeCell ref="R62:T63"/>
    <mergeCell ref="B64:H64"/>
    <mergeCell ref="I64:K64"/>
    <mergeCell ref="L64:P64"/>
    <mergeCell ref="R64:T65"/>
    <mergeCell ref="B58:H58"/>
    <mergeCell ref="I58:K58"/>
    <mergeCell ref="L58:P58"/>
    <mergeCell ref="R58:T59"/>
    <mergeCell ref="B60:H60"/>
    <mergeCell ref="I60:K60"/>
    <mergeCell ref="L60:P60"/>
    <mergeCell ref="R60:T61"/>
    <mergeCell ref="B55:H55"/>
    <mergeCell ref="I55:K55"/>
    <mergeCell ref="L55:P55"/>
    <mergeCell ref="R55:T55"/>
    <mergeCell ref="B56:H56"/>
    <mergeCell ref="I56:K56"/>
    <mergeCell ref="L56:P56"/>
    <mergeCell ref="R56:T57"/>
    <mergeCell ref="B51:H51"/>
    <mergeCell ref="I51:K51"/>
    <mergeCell ref="L51:P51"/>
    <mergeCell ref="R51:T52"/>
    <mergeCell ref="B53:H53"/>
    <mergeCell ref="I53:K53"/>
    <mergeCell ref="L53:P53"/>
    <mergeCell ref="R53:T54"/>
    <mergeCell ref="B47:H47"/>
    <mergeCell ref="I47:K47"/>
    <mergeCell ref="L47:P47"/>
    <mergeCell ref="R47:T48"/>
    <mergeCell ref="B49:H49"/>
    <mergeCell ref="I49:K49"/>
    <mergeCell ref="L49:P49"/>
    <mergeCell ref="R49:T50"/>
    <mergeCell ref="B43:H43"/>
    <mergeCell ref="I43:K43"/>
    <mergeCell ref="L43:P43"/>
    <mergeCell ref="R43:T44"/>
    <mergeCell ref="B45:H45"/>
    <mergeCell ref="I45:K45"/>
    <mergeCell ref="L45:P45"/>
    <mergeCell ref="R45:T46"/>
    <mergeCell ref="A37:U37"/>
    <mergeCell ref="A39:L39"/>
    <mergeCell ref="B41:H41"/>
    <mergeCell ref="I41:K41"/>
    <mergeCell ref="L41:P41"/>
    <mergeCell ref="R41:T42"/>
    <mergeCell ref="B30:H30"/>
    <mergeCell ref="I30:K30"/>
    <mergeCell ref="L30:P30"/>
    <mergeCell ref="R30:T31"/>
    <mergeCell ref="O33:S33"/>
    <mergeCell ref="A36:M36"/>
    <mergeCell ref="P36:V36"/>
    <mergeCell ref="B28:H28"/>
    <mergeCell ref="I28:K28"/>
    <mergeCell ref="L28:P28"/>
    <mergeCell ref="R28:T28"/>
    <mergeCell ref="B29:H29"/>
    <mergeCell ref="I29:K29"/>
    <mergeCell ref="L29:P29"/>
    <mergeCell ref="R29:T29"/>
    <mergeCell ref="B26:H26"/>
    <mergeCell ref="I26:K26"/>
    <mergeCell ref="L26:P26"/>
    <mergeCell ref="R26:T26"/>
    <mergeCell ref="B27:H27"/>
    <mergeCell ref="I27:K27"/>
    <mergeCell ref="L27:P27"/>
    <mergeCell ref="R27:T27"/>
    <mergeCell ref="B23:H23"/>
    <mergeCell ref="I23:K23"/>
    <mergeCell ref="L23:P23"/>
    <mergeCell ref="R23:T23"/>
    <mergeCell ref="B24:H24"/>
    <mergeCell ref="I24:K24"/>
    <mergeCell ref="L24:P24"/>
    <mergeCell ref="R24:T25"/>
    <mergeCell ref="B20:H20"/>
    <mergeCell ref="I20:K20"/>
    <mergeCell ref="L20:P20"/>
    <mergeCell ref="R20:T21"/>
    <mergeCell ref="B22:H22"/>
    <mergeCell ref="I22:K22"/>
    <mergeCell ref="L22:P22"/>
    <mergeCell ref="R22:T22"/>
    <mergeCell ref="B15:H15"/>
    <mergeCell ref="I15:K15"/>
    <mergeCell ref="L15:P15"/>
    <mergeCell ref="R15:T15"/>
    <mergeCell ref="O17:S17"/>
    <mergeCell ref="A18:L18"/>
    <mergeCell ref="B13:H13"/>
    <mergeCell ref="I13:K13"/>
    <mergeCell ref="L13:P13"/>
    <mergeCell ref="R13:T13"/>
    <mergeCell ref="B14:H14"/>
    <mergeCell ref="I14:K14"/>
    <mergeCell ref="L14:P14"/>
    <mergeCell ref="R14:T14"/>
    <mergeCell ref="B11:H11"/>
    <mergeCell ref="I11:K11"/>
    <mergeCell ref="L11:P11"/>
    <mergeCell ref="R11:T11"/>
    <mergeCell ref="B12:H12"/>
    <mergeCell ref="I12:K12"/>
    <mergeCell ref="L12:P12"/>
    <mergeCell ref="R12:T12"/>
    <mergeCell ref="B9:H9"/>
    <mergeCell ref="I9:K9"/>
    <mergeCell ref="L9:P9"/>
    <mergeCell ref="R9:T9"/>
    <mergeCell ref="B10:H10"/>
    <mergeCell ref="I10:K10"/>
    <mergeCell ref="L10:P10"/>
    <mergeCell ref="R10:T10"/>
    <mergeCell ref="B7:H7"/>
    <mergeCell ref="I7:K7"/>
    <mergeCell ref="L7:P7"/>
    <mergeCell ref="R7:T7"/>
    <mergeCell ref="B8:H8"/>
    <mergeCell ref="I8:K8"/>
    <mergeCell ref="L8:P8"/>
    <mergeCell ref="R8:T8"/>
    <mergeCell ref="B1:U1"/>
    <mergeCell ref="J2:S2"/>
    <mergeCell ref="A4:L4"/>
    <mergeCell ref="B6:H6"/>
    <mergeCell ref="I6:K6"/>
    <mergeCell ref="L6:P6"/>
    <mergeCell ref="R6:T6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E3E6-16A6-4146-A2E2-95E9391D57A5}">
  <sheetPr codeName="Sheet7"/>
  <dimension ref="A1:T1048568"/>
  <sheetViews>
    <sheetView topLeftCell="B1" zoomScale="98" zoomScaleNormal="98" workbookViewId="0">
      <selection activeCell="H127" sqref="H127"/>
    </sheetView>
  </sheetViews>
  <sheetFormatPr defaultRowHeight="15"/>
  <cols>
    <col min="1" max="1" width="7.28515625" hidden="1" customWidth="1"/>
    <col min="2" max="2" width="23.28515625" customWidth="1"/>
    <col min="3" max="3" width="16" customWidth="1"/>
    <col min="4" max="5" width="18.28515625" customWidth="1"/>
    <col min="6" max="6" width="13.28515625" customWidth="1"/>
    <col min="7" max="7" width="9.140625" customWidth="1"/>
    <col min="8" max="8" width="15.85546875" customWidth="1"/>
    <col min="9" max="9" width="15.5703125" customWidth="1"/>
    <col min="10" max="10" width="16.7109375" customWidth="1"/>
    <col min="11" max="11" width="12" customWidth="1"/>
    <col min="12" max="12" width="8.85546875" customWidth="1"/>
    <col min="13" max="13" width="11.42578125" customWidth="1"/>
    <col min="14" max="36" width="8.85546875" customWidth="1"/>
  </cols>
  <sheetData>
    <row r="1" spans="2:20" ht="18">
      <c r="B1" s="152" t="s">
        <v>1096</v>
      </c>
      <c r="C1" s="152"/>
      <c r="D1" s="152"/>
      <c r="E1" s="152"/>
      <c r="F1" s="152"/>
    </row>
    <row r="2" spans="2:20">
      <c r="B2" s="153">
        <v>44490</v>
      </c>
      <c r="C2" s="153"/>
      <c r="D2" s="153"/>
      <c r="E2" s="153"/>
      <c r="F2" s="153"/>
    </row>
    <row r="4" spans="2:20" ht="15.75">
      <c r="B4" s="154" t="s">
        <v>1097</v>
      </c>
      <c r="C4" s="154"/>
      <c r="D4" s="154"/>
      <c r="E4" s="154"/>
      <c r="F4" s="154"/>
      <c r="J4" s="155" t="s">
        <v>1098</v>
      </c>
      <c r="K4" s="155"/>
      <c r="L4" s="155"/>
      <c r="M4" s="155"/>
    </row>
    <row r="5" spans="2:20" ht="15.75" thickBot="1">
      <c r="C5" s="156" t="s">
        <v>1099</v>
      </c>
      <c r="D5" s="156" t="s">
        <v>1100</v>
      </c>
      <c r="E5" s="156" t="s">
        <v>10</v>
      </c>
    </row>
    <row r="6" spans="2:20">
      <c r="C6" s="157"/>
      <c r="D6" s="158"/>
      <c r="E6" s="159"/>
      <c r="J6" s="160"/>
      <c r="K6" s="161"/>
      <c r="L6" s="161" t="s">
        <v>1101</v>
      </c>
      <c r="M6" s="162"/>
      <c r="O6" s="163" t="s">
        <v>1102</v>
      </c>
      <c r="P6" s="164"/>
      <c r="Q6" s="165"/>
      <c r="R6" s="163" t="s">
        <v>1103</v>
      </c>
      <c r="S6" s="164"/>
      <c r="T6" s="165"/>
    </row>
    <row r="7" spans="2:20">
      <c r="C7" s="166" t="s">
        <v>1104</v>
      </c>
      <c r="D7" s="167">
        <v>7</v>
      </c>
      <c r="E7" s="168">
        <v>3225.86</v>
      </c>
      <c r="J7" s="169" t="s">
        <v>1105</v>
      </c>
      <c r="K7" s="170">
        <f>1266.87+192.7+387.25+62.54+69.64</f>
        <v>1979</v>
      </c>
      <c r="L7" s="171">
        <f>56.79*60.29%</f>
        <v>34.238690999999996</v>
      </c>
      <c r="M7" s="172">
        <f>+K7-L7</f>
        <v>1944.761309</v>
      </c>
      <c r="O7" s="173" t="s">
        <v>1106</v>
      </c>
      <c r="Q7" s="174"/>
      <c r="R7" s="175">
        <v>22</v>
      </c>
      <c r="T7" s="174"/>
    </row>
    <row r="8" spans="2:20">
      <c r="C8" s="176" t="s">
        <v>1107</v>
      </c>
      <c r="D8" s="167">
        <v>1</v>
      </c>
      <c r="E8" s="177"/>
      <c r="J8" s="178" t="s">
        <v>1108</v>
      </c>
      <c r="K8" s="179">
        <f>641.96+661.69</f>
        <v>1303.6500000000001</v>
      </c>
      <c r="L8" s="171">
        <f>56.79*39.71%</f>
        <v>22.551309</v>
      </c>
      <c r="M8" s="172">
        <f>+K8-L8</f>
        <v>1281.0986910000001</v>
      </c>
      <c r="O8" s="173" t="s">
        <v>1109</v>
      </c>
      <c r="Q8" s="174"/>
      <c r="R8" s="175">
        <v>25</v>
      </c>
      <c r="T8" s="174"/>
    </row>
    <row r="9" spans="2:20">
      <c r="C9" s="180" t="s">
        <v>1110</v>
      </c>
      <c r="D9" s="181"/>
      <c r="E9" s="182">
        <f>SUM(E7:E8)</f>
        <v>3225.86</v>
      </c>
      <c r="J9" s="183"/>
      <c r="K9" s="184"/>
      <c r="L9" s="184"/>
      <c r="M9" s="172"/>
      <c r="O9" s="175">
        <v>17</v>
      </c>
      <c r="P9">
        <v>18</v>
      </c>
      <c r="Q9" s="174"/>
      <c r="R9" s="175"/>
      <c r="T9" s="174"/>
    </row>
    <row r="10" spans="2:20">
      <c r="C10" s="185"/>
      <c r="D10" s="186"/>
      <c r="E10" s="187"/>
      <c r="J10" s="183" t="s">
        <v>1111</v>
      </c>
      <c r="K10" s="170">
        <f>SUM(K7:K8)</f>
        <v>3282.65</v>
      </c>
      <c r="L10" s="171">
        <f>+L8+L7</f>
        <v>56.789999999999992</v>
      </c>
      <c r="M10" s="172">
        <f>SUM(M7:M8)</f>
        <v>3225.86</v>
      </c>
      <c r="O10" s="175">
        <v>23</v>
      </c>
      <c r="P10">
        <v>20</v>
      </c>
      <c r="Q10" s="174"/>
      <c r="R10" s="175"/>
      <c r="T10" s="174"/>
    </row>
    <row r="11" spans="2:20">
      <c r="D11" s="188"/>
      <c r="E11" s="189"/>
      <c r="J11" s="183"/>
      <c r="K11" s="184"/>
      <c r="L11" s="184"/>
      <c r="M11" s="172"/>
      <c r="O11" s="175">
        <v>29</v>
      </c>
      <c r="P11">
        <v>24</v>
      </c>
      <c r="R11" t="s">
        <v>1112</v>
      </c>
      <c r="S11">
        <v>83350</v>
      </c>
    </row>
    <row r="12" spans="2:20" ht="15.75" thickBot="1">
      <c r="B12" s="154" t="s">
        <v>1113</v>
      </c>
      <c r="C12" s="154"/>
      <c r="D12" s="154"/>
      <c r="E12" s="154"/>
      <c r="F12" s="154"/>
      <c r="J12" s="190"/>
      <c r="K12" s="191"/>
      <c r="L12" s="191"/>
      <c r="M12" s="192"/>
      <c r="R12" s="181" t="s">
        <v>1114</v>
      </c>
      <c r="S12" s="181" t="s">
        <v>1115</v>
      </c>
    </row>
    <row r="13" spans="2:20">
      <c r="B13" s="154" t="s">
        <v>1116</v>
      </c>
      <c r="C13" s="154"/>
      <c r="D13" s="154"/>
      <c r="E13" s="154"/>
      <c r="F13" s="154"/>
      <c r="G13" s="193"/>
    </row>
    <row r="14" spans="2:20">
      <c r="B14" s="154" t="s">
        <v>1117</v>
      </c>
      <c r="C14" s="154"/>
      <c r="D14" s="154"/>
      <c r="E14" s="154"/>
      <c r="F14" s="154"/>
      <c r="G14" s="193"/>
      <c r="I14" s="194"/>
    </row>
    <row r="15" spans="2:20">
      <c r="B15" s="193"/>
      <c r="C15" s="193"/>
      <c r="D15" s="193"/>
      <c r="E15" s="193"/>
      <c r="F15" s="193"/>
      <c r="G15" s="193"/>
    </row>
    <row r="16" spans="2:20">
      <c r="B16" s="156" t="s">
        <v>1118</v>
      </c>
      <c r="C16" s="156" t="s">
        <v>1119</v>
      </c>
      <c r="D16" s="156" t="s">
        <v>101</v>
      </c>
      <c r="E16" s="156" t="s">
        <v>108</v>
      </c>
      <c r="F16" s="156" t="s">
        <v>1120</v>
      </c>
    </row>
    <row r="17" spans="2:11" hidden="1">
      <c r="B17" s="195" t="s">
        <v>1121</v>
      </c>
      <c r="C17" s="196"/>
      <c r="D17" s="195" t="s">
        <v>1122</v>
      </c>
      <c r="E17" s="195" t="s">
        <v>1123</v>
      </c>
      <c r="F17" s="197"/>
    </row>
    <row r="18" spans="2:11" hidden="1">
      <c r="B18" s="195" t="s">
        <v>1121</v>
      </c>
      <c r="C18" s="196"/>
      <c r="D18" s="195" t="s">
        <v>1122</v>
      </c>
      <c r="E18" s="195" t="s">
        <v>1123</v>
      </c>
      <c r="F18" s="197"/>
    </row>
    <row r="19" spans="2:11" hidden="1">
      <c r="B19" s="195" t="s">
        <v>1121</v>
      </c>
      <c r="C19" s="196"/>
      <c r="D19" s="195" t="s">
        <v>1122</v>
      </c>
      <c r="E19" s="195" t="s">
        <v>1123</v>
      </c>
      <c r="F19" s="197"/>
    </row>
    <row r="20" spans="2:11" hidden="1">
      <c r="B20" s="195" t="s">
        <v>1121</v>
      </c>
      <c r="C20" s="196"/>
      <c r="D20" s="195" t="s">
        <v>1122</v>
      </c>
      <c r="E20" s="195" t="s">
        <v>1123</v>
      </c>
      <c r="F20" s="197"/>
    </row>
    <row r="21" spans="2:11" hidden="1">
      <c r="B21" s="195" t="s">
        <v>1121</v>
      </c>
      <c r="C21" s="196"/>
      <c r="D21" s="195" t="s">
        <v>1122</v>
      </c>
      <c r="E21" s="195" t="s">
        <v>1123</v>
      </c>
      <c r="F21" s="197"/>
    </row>
    <row r="22" spans="2:11" hidden="1">
      <c r="B22" s="195" t="s">
        <v>1121</v>
      </c>
      <c r="C22" s="196"/>
      <c r="D22" s="195" t="s">
        <v>1122</v>
      </c>
      <c r="E22" s="195" t="s">
        <v>1123</v>
      </c>
      <c r="F22" s="197"/>
    </row>
    <row r="23" spans="2:11" hidden="1">
      <c r="B23" s="195" t="s">
        <v>1121</v>
      </c>
      <c r="C23" s="196"/>
      <c r="D23" s="195" t="s">
        <v>1122</v>
      </c>
      <c r="E23" s="195" t="s">
        <v>1123</v>
      </c>
      <c r="F23" s="197"/>
    </row>
    <row r="24" spans="2:11" hidden="1">
      <c r="B24" s="195" t="s">
        <v>1121</v>
      </c>
      <c r="C24" s="196"/>
      <c r="D24" s="195" t="s">
        <v>1122</v>
      </c>
      <c r="E24" s="195" t="s">
        <v>1123</v>
      </c>
      <c r="F24" s="197"/>
    </row>
    <row r="25" spans="2:11" hidden="1">
      <c r="B25" s="195" t="s">
        <v>1121</v>
      </c>
      <c r="C25" s="196"/>
      <c r="D25" s="195" t="s">
        <v>1122</v>
      </c>
      <c r="E25" s="195" t="s">
        <v>1123</v>
      </c>
      <c r="F25" s="197"/>
    </row>
    <row r="26" spans="2:11" hidden="1">
      <c r="B26" s="195" t="s">
        <v>1121</v>
      </c>
      <c r="C26" s="196"/>
      <c r="D26" s="198" t="s">
        <v>1122</v>
      </c>
      <c r="E26" s="198" t="s">
        <v>1123</v>
      </c>
      <c r="F26" s="197"/>
    </row>
    <row r="27" spans="2:11" hidden="1">
      <c r="B27" s="195" t="s">
        <v>1121</v>
      </c>
      <c r="C27" s="196"/>
      <c r="D27" s="198" t="s">
        <v>1122</v>
      </c>
      <c r="E27" s="198" t="s">
        <v>1123</v>
      </c>
      <c r="F27" s="197"/>
    </row>
    <row r="28" spans="2:11" hidden="1">
      <c r="B28" s="195" t="s">
        <v>1121</v>
      </c>
      <c r="C28" s="196"/>
      <c r="D28" s="198" t="s">
        <v>1122</v>
      </c>
      <c r="E28" s="198" t="s">
        <v>1123</v>
      </c>
      <c r="F28" s="197"/>
    </row>
    <row r="29" spans="2:11" hidden="1">
      <c r="B29" s="195" t="s">
        <v>1121</v>
      </c>
      <c r="C29" s="196"/>
      <c r="D29" s="198" t="s">
        <v>1122</v>
      </c>
      <c r="E29" s="198" t="s">
        <v>1123</v>
      </c>
      <c r="F29" s="197" t="s">
        <v>2</v>
      </c>
    </row>
    <row r="30" spans="2:11" hidden="1">
      <c r="B30" s="195" t="s">
        <v>1121</v>
      </c>
      <c r="C30" s="196"/>
      <c r="D30" s="198" t="s">
        <v>1122</v>
      </c>
      <c r="E30" s="198" t="s">
        <v>1123</v>
      </c>
      <c r="F30" s="197"/>
    </row>
    <row r="31" spans="2:11" hidden="1">
      <c r="B31" s="195" t="s">
        <v>1121</v>
      </c>
      <c r="C31" s="196"/>
      <c r="D31" s="198" t="s">
        <v>1122</v>
      </c>
      <c r="E31" s="198" t="s">
        <v>1123</v>
      </c>
      <c r="F31" s="197"/>
      <c r="K31" t="s">
        <v>2</v>
      </c>
    </row>
    <row r="32" spans="2:11" hidden="1">
      <c r="B32" s="195" t="s">
        <v>1121</v>
      </c>
      <c r="C32" s="196"/>
      <c r="D32" s="198" t="s">
        <v>1122</v>
      </c>
      <c r="E32" s="198" t="s">
        <v>1123</v>
      </c>
      <c r="F32" s="197"/>
    </row>
    <row r="33" spans="2:6" hidden="1">
      <c r="B33" s="195" t="s">
        <v>1121</v>
      </c>
      <c r="C33" s="196"/>
      <c r="D33" s="198" t="s">
        <v>1122</v>
      </c>
      <c r="E33" s="198" t="s">
        <v>1123</v>
      </c>
      <c r="F33" s="197"/>
    </row>
    <row r="34" spans="2:6" hidden="1">
      <c r="B34" s="195" t="s">
        <v>1121</v>
      </c>
      <c r="C34" s="196"/>
      <c r="D34" s="198" t="s">
        <v>1122</v>
      </c>
      <c r="E34" s="198" t="s">
        <v>1123</v>
      </c>
      <c r="F34" s="197"/>
    </row>
    <row r="35" spans="2:6" hidden="1">
      <c r="B35" s="195" t="s">
        <v>1121</v>
      </c>
      <c r="C35" s="196"/>
      <c r="D35" s="195" t="s">
        <v>1122</v>
      </c>
      <c r="E35" s="195" t="s">
        <v>1123</v>
      </c>
      <c r="F35" s="197"/>
    </row>
    <row r="36" spans="2:6" hidden="1">
      <c r="B36" s="195" t="s">
        <v>1121</v>
      </c>
      <c r="C36" s="196"/>
      <c r="D36" s="195" t="s">
        <v>1122</v>
      </c>
      <c r="E36" s="195" t="s">
        <v>1123</v>
      </c>
      <c r="F36" s="197"/>
    </row>
    <row r="37" spans="2:6" hidden="1">
      <c r="B37" s="195" t="s">
        <v>1121</v>
      </c>
      <c r="C37" s="196"/>
      <c r="D37" s="195" t="s">
        <v>1122</v>
      </c>
      <c r="E37" s="195" t="s">
        <v>1123</v>
      </c>
      <c r="F37" s="197"/>
    </row>
    <row r="38" spans="2:6" hidden="1">
      <c r="B38" s="195" t="s">
        <v>1124</v>
      </c>
      <c r="C38" s="196"/>
      <c r="D38" s="195" t="s">
        <v>1122</v>
      </c>
      <c r="E38" s="195" t="s">
        <v>1123</v>
      </c>
      <c r="F38" s="197"/>
    </row>
    <row r="39" spans="2:6" hidden="1">
      <c r="B39" s="195" t="s">
        <v>1124</v>
      </c>
      <c r="C39" s="196"/>
      <c r="D39" s="195" t="s">
        <v>1122</v>
      </c>
      <c r="E39" s="195" t="s">
        <v>1123</v>
      </c>
      <c r="F39" s="197"/>
    </row>
    <row r="40" spans="2:6" hidden="1">
      <c r="B40" s="195" t="s">
        <v>1124</v>
      </c>
      <c r="C40" s="196"/>
      <c r="D40" s="195" t="s">
        <v>1122</v>
      </c>
      <c r="E40" s="195" t="s">
        <v>1123</v>
      </c>
      <c r="F40" s="197"/>
    </row>
    <row r="41" spans="2:6" hidden="1">
      <c r="B41" s="195" t="s">
        <v>1124</v>
      </c>
      <c r="C41" s="196"/>
      <c r="D41" s="195" t="s">
        <v>1122</v>
      </c>
      <c r="E41" s="195" t="s">
        <v>1123</v>
      </c>
      <c r="F41" s="197"/>
    </row>
    <row r="42" spans="2:6" hidden="1">
      <c r="B42" s="195" t="s">
        <v>1124</v>
      </c>
      <c r="C42" s="196"/>
      <c r="D42" s="195" t="s">
        <v>1122</v>
      </c>
      <c r="E42" s="195" t="s">
        <v>1123</v>
      </c>
      <c r="F42" s="197"/>
    </row>
    <row r="43" spans="2:6" hidden="1">
      <c r="B43" s="195" t="s">
        <v>1124</v>
      </c>
      <c r="C43" s="196"/>
      <c r="D43" s="195" t="s">
        <v>1122</v>
      </c>
      <c r="E43" s="195" t="s">
        <v>1123</v>
      </c>
      <c r="F43" s="197"/>
    </row>
    <row r="44" spans="2:6" hidden="1">
      <c r="B44" s="195" t="s">
        <v>1124</v>
      </c>
      <c r="C44" s="196"/>
      <c r="D44" s="195" t="s">
        <v>1122</v>
      </c>
      <c r="E44" s="195" t="s">
        <v>1123</v>
      </c>
      <c r="F44" s="197"/>
    </row>
    <row r="45" spans="2:6" hidden="1">
      <c r="B45" s="195" t="s">
        <v>1124</v>
      </c>
      <c r="C45" s="196"/>
      <c r="D45" s="195" t="s">
        <v>1122</v>
      </c>
      <c r="E45" s="195" t="s">
        <v>1123</v>
      </c>
      <c r="F45" s="197"/>
    </row>
    <row r="46" spans="2:6" hidden="1">
      <c r="B46" s="195" t="s">
        <v>1124</v>
      </c>
      <c r="C46" s="196"/>
      <c r="D46" s="195" t="s">
        <v>1122</v>
      </c>
      <c r="E46" s="195" t="s">
        <v>1123</v>
      </c>
      <c r="F46" s="197"/>
    </row>
    <row r="47" spans="2:6" hidden="1">
      <c r="B47" s="195" t="s">
        <v>1124</v>
      </c>
      <c r="C47" s="196"/>
      <c r="D47" s="195" t="s">
        <v>1122</v>
      </c>
      <c r="E47" s="195" t="s">
        <v>1123</v>
      </c>
      <c r="F47" s="197"/>
    </row>
    <row r="48" spans="2:6" hidden="1">
      <c r="B48" s="195" t="s">
        <v>1124</v>
      </c>
      <c r="C48" s="196"/>
      <c r="D48" s="195" t="s">
        <v>1122</v>
      </c>
      <c r="E48" s="195" t="s">
        <v>1123</v>
      </c>
      <c r="F48" s="197"/>
    </row>
    <row r="49" spans="2:6" hidden="1">
      <c r="B49" s="195" t="s">
        <v>1124</v>
      </c>
      <c r="C49" s="196"/>
      <c r="D49" s="195" t="s">
        <v>1122</v>
      </c>
      <c r="E49" s="195" t="s">
        <v>1123</v>
      </c>
      <c r="F49" s="197"/>
    </row>
    <row r="50" spans="2:6" hidden="1">
      <c r="B50" s="195" t="s">
        <v>1124</v>
      </c>
      <c r="C50" s="196"/>
      <c r="D50" s="195" t="s">
        <v>1122</v>
      </c>
      <c r="E50" s="195" t="s">
        <v>1123</v>
      </c>
      <c r="F50" s="197"/>
    </row>
    <row r="51" spans="2:6" hidden="1">
      <c r="B51" s="195" t="s">
        <v>1124</v>
      </c>
      <c r="C51" s="196"/>
      <c r="D51" s="195" t="s">
        <v>1122</v>
      </c>
      <c r="E51" s="195" t="s">
        <v>1123</v>
      </c>
      <c r="F51" s="197"/>
    </row>
    <row r="52" spans="2:6" hidden="1">
      <c r="B52" s="195" t="s">
        <v>1124</v>
      </c>
      <c r="C52" s="196"/>
      <c r="D52" s="195" t="s">
        <v>1122</v>
      </c>
      <c r="E52" s="195" t="s">
        <v>1123</v>
      </c>
      <c r="F52" s="197"/>
    </row>
    <row r="53" spans="2:6" hidden="1">
      <c r="B53" s="195" t="s">
        <v>1124</v>
      </c>
      <c r="C53" s="196"/>
      <c r="D53" s="195" t="s">
        <v>1122</v>
      </c>
      <c r="E53" s="195" t="s">
        <v>1123</v>
      </c>
      <c r="F53" s="197"/>
    </row>
    <row r="54" spans="2:6" hidden="1">
      <c r="B54" s="195" t="s">
        <v>1124</v>
      </c>
      <c r="C54" s="196"/>
      <c r="D54" s="195" t="s">
        <v>1122</v>
      </c>
      <c r="E54" s="195" t="s">
        <v>1123</v>
      </c>
      <c r="F54" s="197"/>
    </row>
    <row r="55" spans="2:6" hidden="1">
      <c r="B55" s="195" t="s">
        <v>1124</v>
      </c>
      <c r="C55" s="196"/>
      <c r="D55" s="195" t="s">
        <v>1122</v>
      </c>
      <c r="E55" s="195" t="s">
        <v>1123</v>
      </c>
      <c r="F55" s="197"/>
    </row>
    <row r="56" spans="2:6" hidden="1">
      <c r="B56" s="195" t="s">
        <v>1124</v>
      </c>
      <c r="C56" s="196"/>
      <c r="D56" s="195" t="s">
        <v>1122</v>
      </c>
      <c r="E56" s="195" t="s">
        <v>1123</v>
      </c>
      <c r="F56" s="197"/>
    </row>
    <row r="57" spans="2:6" hidden="1">
      <c r="B57" s="195" t="s">
        <v>1124</v>
      </c>
      <c r="C57" s="196"/>
      <c r="D57" s="195" t="s">
        <v>1122</v>
      </c>
      <c r="E57" s="195" t="s">
        <v>1123</v>
      </c>
      <c r="F57" s="197"/>
    </row>
    <row r="58" spans="2:6" hidden="1">
      <c r="B58" s="195" t="s">
        <v>1124</v>
      </c>
      <c r="C58" s="196"/>
      <c r="D58" s="195" t="s">
        <v>1122</v>
      </c>
      <c r="E58" s="195" t="s">
        <v>1123</v>
      </c>
      <c r="F58" s="197"/>
    </row>
    <row r="59" spans="2:6" hidden="1">
      <c r="B59" s="195" t="s">
        <v>1124</v>
      </c>
      <c r="C59" s="196"/>
      <c r="D59" s="195" t="s">
        <v>1122</v>
      </c>
      <c r="E59" s="195" t="s">
        <v>1123</v>
      </c>
      <c r="F59" s="197"/>
    </row>
    <row r="60" spans="2:6" hidden="1">
      <c r="B60" s="195" t="s">
        <v>1124</v>
      </c>
      <c r="C60" s="196"/>
      <c r="D60" s="195" t="s">
        <v>1122</v>
      </c>
      <c r="E60" s="195" t="s">
        <v>1123</v>
      </c>
      <c r="F60" s="197"/>
    </row>
    <row r="61" spans="2:6" hidden="1">
      <c r="B61" s="195"/>
      <c r="C61" s="196"/>
      <c r="D61" s="195"/>
      <c r="E61" s="195"/>
      <c r="F61" s="197"/>
    </row>
    <row r="62" spans="2:6" hidden="1">
      <c r="B62" s="195" t="s">
        <v>1125</v>
      </c>
      <c r="C62" s="196"/>
      <c r="D62" s="195" t="s">
        <v>1122</v>
      </c>
      <c r="E62" s="195" t="s">
        <v>1123</v>
      </c>
      <c r="F62" s="197"/>
    </row>
    <row r="63" spans="2:6" hidden="1">
      <c r="B63" s="195" t="s">
        <v>1125</v>
      </c>
      <c r="C63" s="196"/>
      <c r="D63" s="195" t="s">
        <v>1122</v>
      </c>
      <c r="E63" s="195" t="s">
        <v>1123</v>
      </c>
      <c r="F63" s="197"/>
    </row>
    <row r="64" spans="2:6" hidden="1">
      <c r="B64" s="195" t="s">
        <v>1125</v>
      </c>
      <c r="C64" s="196"/>
      <c r="D64" s="195" t="s">
        <v>1122</v>
      </c>
      <c r="E64" s="195" t="s">
        <v>1123</v>
      </c>
      <c r="F64" s="197"/>
    </row>
    <row r="65" spans="2:6" hidden="1">
      <c r="B65" s="195" t="s">
        <v>1125</v>
      </c>
      <c r="C65" s="196"/>
      <c r="D65" s="195" t="s">
        <v>1122</v>
      </c>
      <c r="E65" s="195" t="s">
        <v>1123</v>
      </c>
      <c r="F65" s="197"/>
    </row>
    <row r="66" spans="2:6" hidden="1">
      <c r="B66" s="195" t="s">
        <v>1125</v>
      </c>
      <c r="C66" s="196"/>
      <c r="D66" s="195" t="s">
        <v>1122</v>
      </c>
      <c r="E66" s="195" t="s">
        <v>1123</v>
      </c>
      <c r="F66" s="197"/>
    </row>
    <row r="67" spans="2:6" hidden="1">
      <c r="B67" s="195" t="s">
        <v>1125</v>
      </c>
      <c r="C67" s="196"/>
      <c r="D67" s="195" t="s">
        <v>1122</v>
      </c>
      <c r="E67" s="195" t="s">
        <v>1123</v>
      </c>
      <c r="F67" s="197"/>
    </row>
    <row r="68" spans="2:6" hidden="1">
      <c r="B68" s="195" t="s">
        <v>1125</v>
      </c>
      <c r="C68" s="196"/>
      <c r="D68" s="195" t="s">
        <v>1122</v>
      </c>
      <c r="E68" s="195" t="s">
        <v>1123</v>
      </c>
      <c r="F68" s="197"/>
    </row>
    <row r="69" spans="2:6" hidden="1">
      <c r="B69" s="195" t="s">
        <v>1125</v>
      </c>
      <c r="C69" s="196"/>
      <c r="D69" s="195" t="s">
        <v>1122</v>
      </c>
      <c r="E69" s="195" t="s">
        <v>1123</v>
      </c>
      <c r="F69" s="197"/>
    </row>
    <row r="70" spans="2:6" hidden="1">
      <c r="B70" s="195" t="s">
        <v>1125</v>
      </c>
      <c r="C70" s="196"/>
      <c r="D70" s="195" t="s">
        <v>1122</v>
      </c>
      <c r="E70" s="195" t="s">
        <v>1123</v>
      </c>
      <c r="F70" s="197"/>
    </row>
    <row r="71" spans="2:6" hidden="1">
      <c r="B71" s="195" t="s">
        <v>1125</v>
      </c>
      <c r="C71" s="196"/>
      <c r="D71" s="195" t="s">
        <v>1122</v>
      </c>
      <c r="E71" s="195" t="s">
        <v>1123</v>
      </c>
      <c r="F71" s="197"/>
    </row>
    <row r="72" spans="2:6" hidden="1">
      <c r="B72" s="195" t="s">
        <v>1125</v>
      </c>
      <c r="C72" s="196"/>
      <c r="D72" s="195" t="s">
        <v>1122</v>
      </c>
      <c r="E72" s="195" t="s">
        <v>1123</v>
      </c>
      <c r="F72" s="197"/>
    </row>
    <row r="73" spans="2:6" hidden="1">
      <c r="B73" s="195" t="s">
        <v>1125</v>
      </c>
      <c r="C73" s="196"/>
      <c r="D73" s="195" t="s">
        <v>1122</v>
      </c>
      <c r="E73" s="195" t="s">
        <v>1123</v>
      </c>
      <c r="F73" s="197"/>
    </row>
    <row r="74" spans="2:6" hidden="1">
      <c r="B74" s="195" t="s">
        <v>1125</v>
      </c>
      <c r="C74" s="196"/>
      <c r="D74" s="195" t="s">
        <v>1122</v>
      </c>
      <c r="E74" s="195" t="s">
        <v>1123</v>
      </c>
      <c r="F74" s="197"/>
    </row>
    <row r="75" spans="2:6" hidden="1">
      <c r="B75" s="195" t="s">
        <v>1125</v>
      </c>
      <c r="C75" s="196"/>
      <c r="D75" s="195" t="s">
        <v>1122</v>
      </c>
      <c r="E75" s="195" t="s">
        <v>1123</v>
      </c>
      <c r="F75" s="197"/>
    </row>
    <row r="76" spans="2:6" hidden="1">
      <c r="B76" s="195" t="s">
        <v>1125</v>
      </c>
      <c r="C76" s="196"/>
      <c r="D76" s="195" t="s">
        <v>1122</v>
      </c>
      <c r="E76" s="195" t="s">
        <v>1123</v>
      </c>
      <c r="F76" s="197"/>
    </row>
    <row r="77" spans="2:6" hidden="1">
      <c r="B77" s="195" t="s">
        <v>1125</v>
      </c>
      <c r="C77" s="196"/>
      <c r="D77" s="195" t="s">
        <v>1122</v>
      </c>
      <c r="E77" s="195" t="s">
        <v>1123</v>
      </c>
      <c r="F77" s="197"/>
    </row>
    <row r="78" spans="2:6" hidden="1">
      <c r="B78" s="195" t="s">
        <v>1125</v>
      </c>
      <c r="C78" s="196"/>
      <c r="D78" s="195" t="s">
        <v>1122</v>
      </c>
      <c r="E78" s="195" t="s">
        <v>1123</v>
      </c>
      <c r="F78" s="197"/>
    </row>
    <row r="79" spans="2:6" hidden="1">
      <c r="B79" s="195" t="s">
        <v>1125</v>
      </c>
      <c r="C79" s="196"/>
      <c r="D79" s="195" t="s">
        <v>1122</v>
      </c>
      <c r="E79" s="195" t="s">
        <v>1123</v>
      </c>
      <c r="F79" s="197"/>
    </row>
    <row r="80" spans="2:6" hidden="1">
      <c r="B80" s="195" t="s">
        <v>1125</v>
      </c>
      <c r="C80" s="196"/>
      <c r="D80" s="195" t="s">
        <v>1122</v>
      </c>
      <c r="E80" s="195" t="s">
        <v>1123</v>
      </c>
      <c r="F80" s="197"/>
    </row>
    <row r="81" spans="2:6" hidden="1">
      <c r="B81" s="195" t="s">
        <v>1125</v>
      </c>
      <c r="C81" s="196"/>
      <c r="D81" s="195" t="s">
        <v>1122</v>
      </c>
      <c r="E81" s="195" t="s">
        <v>1123</v>
      </c>
      <c r="F81" s="197"/>
    </row>
    <row r="82" spans="2:6" hidden="1">
      <c r="B82" s="195" t="s">
        <v>1125</v>
      </c>
      <c r="C82" s="196"/>
      <c r="D82" s="195" t="s">
        <v>1122</v>
      </c>
      <c r="E82" s="195" t="s">
        <v>1123</v>
      </c>
      <c r="F82" s="197"/>
    </row>
    <row r="83" spans="2:6" hidden="1">
      <c r="B83" s="195" t="s">
        <v>1125</v>
      </c>
      <c r="C83" s="196"/>
      <c r="D83" s="195" t="s">
        <v>1122</v>
      </c>
      <c r="E83" s="195" t="s">
        <v>1123</v>
      </c>
      <c r="F83" s="197"/>
    </row>
    <row r="84" spans="2:6" hidden="1">
      <c r="B84" s="195" t="s">
        <v>1125</v>
      </c>
      <c r="C84" s="196"/>
      <c r="D84" s="195" t="s">
        <v>1122</v>
      </c>
      <c r="E84" s="195" t="s">
        <v>1123</v>
      </c>
      <c r="F84" s="197"/>
    </row>
    <row r="85" spans="2:6" hidden="1">
      <c r="B85" s="195" t="s">
        <v>1125</v>
      </c>
      <c r="C85" s="196"/>
      <c r="D85" s="195" t="s">
        <v>1122</v>
      </c>
      <c r="E85" s="195" t="s">
        <v>1123</v>
      </c>
      <c r="F85" s="197"/>
    </row>
    <row r="86" spans="2:6" hidden="1">
      <c r="B86" s="195" t="s">
        <v>1125</v>
      </c>
      <c r="C86" s="196"/>
      <c r="D86" s="195" t="s">
        <v>1122</v>
      </c>
      <c r="E86" s="195" t="s">
        <v>1123</v>
      </c>
      <c r="F86" s="197"/>
    </row>
    <row r="87" spans="2:6" hidden="1">
      <c r="B87" s="195" t="s">
        <v>1125</v>
      </c>
      <c r="C87" s="196"/>
      <c r="D87" s="195" t="s">
        <v>1122</v>
      </c>
      <c r="E87" s="195" t="s">
        <v>1123</v>
      </c>
      <c r="F87" s="197"/>
    </row>
    <row r="88" spans="2:6" hidden="1">
      <c r="B88" s="195" t="s">
        <v>1125</v>
      </c>
      <c r="C88" s="196"/>
      <c r="D88" s="195" t="s">
        <v>1122</v>
      </c>
      <c r="E88" s="195" t="s">
        <v>1123</v>
      </c>
      <c r="F88" s="197"/>
    </row>
    <row r="89" spans="2:6" hidden="1">
      <c r="B89" s="195" t="s">
        <v>1125</v>
      </c>
      <c r="C89" s="196"/>
      <c r="D89" s="195" t="s">
        <v>1122</v>
      </c>
      <c r="E89" s="195" t="s">
        <v>1123</v>
      </c>
      <c r="F89" s="197"/>
    </row>
    <row r="90" spans="2:6" hidden="1">
      <c r="B90" s="195" t="s">
        <v>1125</v>
      </c>
      <c r="C90" s="196"/>
      <c r="D90" s="195" t="s">
        <v>1122</v>
      </c>
      <c r="E90" s="195" t="s">
        <v>1123</v>
      </c>
      <c r="F90" s="197"/>
    </row>
    <row r="91" spans="2:6" hidden="1">
      <c r="B91" s="195" t="s">
        <v>1125</v>
      </c>
      <c r="C91" s="196"/>
      <c r="D91" s="195" t="s">
        <v>1122</v>
      </c>
      <c r="E91" s="195" t="s">
        <v>1123</v>
      </c>
      <c r="F91" s="197"/>
    </row>
    <row r="92" spans="2:6" hidden="1">
      <c r="B92" s="195" t="s">
        <v>1125</v>
      </c>
      <c r="C92" s="196"/>
      <c r="D92" s="195" t="s">
        <v>1122</v>
      </c>
      <c r="E92" s="195" t="s">
        <v>1123</v>
      </c>
      <c r="F92" s="197"/>
    </row>
    <row r="93" spans="2:6" hidden="1">
      <c r="B93" s="195" t="s">
        <v>1125</v>
      </c>
      <c r="C93" s="196"/>
      <c r="D93" s="195" t="s">
        <v>1122</v>
      </c>
      <c r="E93" s="195" t="s">
        <v>1123</v>
      </c>
      <c r="F93" s="197"/>
    </row>
    <row r="94" spans="2:6" hidden="1">
      <c r="B94" s="195" t="s">
        <v>1125</v>
      </c>
      <c r="C94" s="196"/>
      <c r="D94" s="195" t="s">
        <v>1122</v>
      </c>
      <c r="E94" s="195" t="s">
        <v>1123</v>
      </c>
      <c r="F94" s="197"/>
    </row>
    <row r="95" spans="2:6" hidden="1">
      <c r="B95" s="195" t="s">
        <v>1125</v>
      </c>
      <c r="C95" s="196"/>
      <c r="D95" s="195" t="s">
        <v>1122</v>
      </c>
      <c r="E95" s="195" t="s">
        <v>1123</v>
      </c>
      <c r="F95" s="197"/>
    </row>
    <row r="96" spans="2:6" hidden="1">
      <c r="B96" s="195" t="s">
        <v>1125</v>
      </c>
      <c r="C96" s="196"/>
      <c r="D96" s="195" t="s">
        <v>1122</v>
      </c>
      <c r="E96" s="195" t="s">
        <v>1123</v>
      </c>
      <c r="F96" s="197"/>
    </row>
    <row r="97" spans="2:6" hidden="1">
      <c r="B97" s="195" t="s">
        <v>1125</v>
      </c>
      <c r="C97" s="196"/>
      <c r="D97" s="195" t="s">
        <v>1122</v>
      </c>
      <c r="E97" s="195" t="s">
        <v>1123</v>
      </c>
      <c r="F97" s="197"/>
    </row>
    <row r="98" spans="2:6" hidden="1">
      <c r="B98" s="195" t="s">
        <v>1125</v>
      </c>
      <c r="C98" s="196"/>
      <c r="D98" s="195" t="s">
        <v>1122</v>
      </c>
      <c r="E98" s="195" t="s">
        <v>1123</v>
      </c>
      <c r="F98" s="197"/>
    </row>
    <row r="99" spans="2:6" hidden="1">
      <c r="B99" s="195" t="s">
        <v>1125</v>
      </c>
      <c r="C99" s="196"/>
      <c r="D99" s="195" t="s">
        <v>1122</v>
      </c>
      <c r="E99" s="195" t="s">
        <v>1123</v>
      </c>
      <c r="F99" s="197"/>
    </row>
    <row r="100" spans="2:6" hidden="1">
      <c r="B100" s="195" t="s">
        <v>1125</v>
      </c>
      <c r="C100" s="196"/>
      <c r="D100" s="195" t="s">
        <v>1122</v>
      </c>
      <c r="E100" s="195" t="s">
        <v>1123</v>
      </c>
      <c r="F100" s="197"/>
    </row>
    <row r="101" spans="2:6" hidden="1">
      <c r="B101" s="195" t="s">
        <v>1125</v>
      </c>
      <c r="C101" s="196"/>
      <c r="D101" s="195" t="s">
        <v>1122</v>
      </c>
      <c r="E101" s="195" t="s">
        <v>1123</v>
      </c>
      <c r="F101" s="197"/>
    </row>
    <row r="102" spans="2:6" hidden="1">
      <c r="B102" s="195" t="s">
        <v>1125</v>
      </c>
      <c r="C102" s="196"/>
      <c r="D102" s="195" t="s">
        <v>1122</v>
      </c>
      <c r="E102" s="195" t="s">
        <v>1123</v>
      </c>
      <c r="F102" s="197"/>
    </row>
    <row r="103" spans="2:6" hidden="1">
      <c r="B103" s="195" t="s">
        <v>1125</v>
      </c>
      <c r="C103" s="196"/>
      <c r="D103" s="195" t="s">
        <v>1122</v>
      </c>
      <c r="E103" s="195" t="s">
        <v>1123</v>
      </c>
      <c r="F103" s="197"/>
    </row>
    <row r="104" spans="2:6" hidden="1">
      <c r="B104" s="195" t="s">
        <v>1125</v>
      </c>
      <c r="C104" s="196"/>
      <c r="D104" s="195" t="s">
        <v>1122</v>
      </c>
      <c r="E104" s="195" t="s">
        <v>1123</v>
      </c>
      <c r="F104" s="197"/>
    </row>
    <row r="105" spans="2:6" hidden="1">
      <c r="B105" s="195" t="s">
        <v>1125</v>
      </c>
      <c r="C105" s="196"/>
      <c r="D105" s="195" t="s">
        <v>1122</v>
      </c>
      <c r="E105" s="195" t="s">
        <v>1123</v>
      </c>
      <c r="F105" s="197"/>
    </row>
    <row r="106" spans="2:6" hidden="1">
      <c r="B106" s="195" t="s">
        <v>1125</v>
      </c>
      <c r="C106" s="196"/>
      <c r="D106" s="195" t="s">
        <v>1122</v>
      </c>
      <c r="E106" s="195" t="s">
        <v>1123</v>
      </c>
      <c r="F106" s="197"/>
    </row>
    <row r="107" spans="2:6" hidden="1">
      <c r="B107" s="195" t="s">
        <v>1125</v>
      </c>
      <c r="C107" s="196"/>
      <c r="D107" s="195" t="s">
        <v>1122</v>
      </c>
      <c r="E107" s="195" t="s">
        <v>1123</v>
      </c>
      <c r="F107" s="197"/>
    </row>
    <row r="108" spans="2:6" hidden="1">
      <c r="B108" s="195" t="s">
        <v>1125</v>
      </c>
      <c r="C108" s="196"/>
      <c r="D108" s="195" t="s">
        <v>1122</v>
      </c>
      <c r="E108" s="195" t="s">
        <v>1123</v>
      </c>
      <c r="F108" s="197"/>
    </row>
    <row r="109" spans="2:6" hidden="1">
      <c r="B109" s="195" t="s">
        <v>1125</v>
      </c>
      <c r="C109" s="196"/>
      <c r="D109" s="195" t="s">
        <v>1122</v>
      </c>
      <c r="E109" s="195" t="s">
        <v>1123</v>
      </c>
      <c r="F109" s="197"/>
    </row>
    <row r="110" spans="2:6" hidden="1">
      <c r="B110" s="195" t="s">
        <v>1125</v>
      </c>
      <c r="C110" s="196"/>
      <c r="D110" s="195" t="s">
        <v>1122</v>
      </c>
      <c r="E110" s="195" t="s">
        <v>1123</v>
      </c>
      <c r="F110" s="197"/>
    </row>
    <row r="111" spans="2:6" hidden="1">
      <c r="B111" s="195" t="s">
        <v>1125</v>
      </c>
      <c r="C111" s="196"/>
      <c r="D111" s="195" t="s">
        <v>1122</v>
      </c>
      <c r="E111" s="195" t="s">
        <v>1123</v>
      </c>
      <c r="F111" s="197"/>
    </row>
    <row r="112" spans="2:6" hidden="1">
      <c r="B112" s="195" t="s">
        <v>1125</v>
      </c>
      <c r="C112" s="196"/>
      <c r="D112" s="195" t="s">
        <v>1122</v>
      </c>
      <c r="E112" s="195" t="s">
        <v>1123</v>
      </c>
      <c r="F112" s="197"/>
    </row>
    <row r="113" spans="2:7" hidden="1">
      <c r="B113" s="195" t="s">
        <v>1125</v>
      </c>
      <c r="C113" s="196"/>
      <c r="D113" s="195" t="s">
        <v>1122</v>
      </c>
      <c r="E113" s="195" t="s">
        <v>1123</v>
      </c>
      <c r="F113" s="197"/>
    </row>
    <row r="114" spans="2:7" hidden="1">
      <c r="B114" s="195" t="s">
        <v>1125</v>
      </c>
      <c r="C114" s="196"/>
      <c r="D114" s="195" t="s">
        <v>1122</v>
      </c>
      <c r="E114" s="195" t="s">
        <v>1123</v>
      </c>
      <c r="F114" s="197"/>
    </row>
    <row r="115" spans="2:7" hidden="1">
      <c r="B115" s="195" t="s">
        <v>1125</v>
      </c>
      <c r="C115" s="196"/>
      <c r="D115" s="195" t="s">
        <v>1122</v>
      </c>
      <c r="E115" s="195" t="s">
        <v>1123</v>
      </c>
      <c r="F115" s="197"/>
    </row>
    <row r="116" spans="2:7" hidden="1">
      <c r="B116" s="195" t="s">
        <v>1125</v>
      </c>
      <c r="C116" s="196"/>
      <c r="D116" s="195" t="s">
        <v>1122</v>
      </c>
      <c r="E116" s="195" t="s">
        <v>1123</v>
      </c>
      <c r="F116" s="197"/>
    </row>
    <row r="117" spans="2:7" hidden="1">
      <c r="B117" s="195" t="s">
        <v>1125</v>
      </c>
      <c r="C117" s="196"/>
      <c r="D117" s="195" t="s">
        <v>1122</v>
      </c>
      <c r="E117" s="195" t="s">
        <v>1123</v>
      </c>
      <c r="F117" s="197"/>
    </row>
    <row r="118" spans="2:7" hidden="1">
      <c r="B118" s="195"/>
      <c r="C118" s="196"/>
      <c r="D118" s="195"/>
      <c r="E118" s="195"/>
      <c r="F118" s="197"/>
    </row>
    <row r="119" spans="2:7">
      <c r="B119" s="195" t="s">
        <v>1126</v>
      </c>
      <c r="C119" s="196">
        <v>44439</v>
      </c>
      <c r="D119" s="195" t="s">
        <v>1122</v>
      </c>
      <c r="E119" s="195" t="s">
        <v>1123</v>
      </c>
      <c r="F119" s="197">
        <v>73.709999999999994</v>
      </c>
    </row>
    <row r="120" spans="2:7">
      <c r="B120" s="195" t="s">
        <v>1126</v>
      </c>
      <c r="C120" s="196">
        <v>44440</v>
      </c>
      <c r="D120" s="195" t="s">
        <v>1122</v>
      </c>
      <c r="E120" s="195" t="s">
        <v>1123</v>
      </c>
      <c r="F120" s="197">
        <v>57.59</v>
      </c>
    </row>
    <row r="121" spans="2:7">
      <c r="B121" s="195" t="s">
        <v>1126</v>
      </c>
      <c r="C121" s="196">
        <v>44440</v>
      </c>
      <c r="D121" s="195" t="s">
        <v>1122</v>
      </c>
      <c r="E121" s="195" t="s">
        <v>1123</v>
      </c>
      <c r="F121" s="197">
        <v>50.5</v>
      </c>
    </row>
    <row r="122" spans="2:7">
      <c r="B122" s="195" t="s">
        <v>1126</v>
      </c>
      <c r="C122" s="196">
        <v>44440</v>
      </c>
      <c r="D122" s="195" t="s">
        <v>1122</v>
      </c>
      <c r="E122" s="195" t="s">
        <v>1123</v>
      </c>
      <c r="F122" s="197">
        <v>55.55</v>
      </c>
    </row>
    <row r="123" spans="2:7">
      <c r="B123" s="195" t="s">
        <v>1126</v>
      </c>
      <c r="C123" s="196">
        <v>44441</v>
      </c>
      <c r="D123" s="195" t="s">
        <v>1122</v>
      </c>
      <c r="E123" s="195" t="s">
        <v>1123</v>
      </c>
      <c r="F123" s="197">
        <v>81.599999999999994</v>
      </c>
      <c r="G123" s="197"/>
    </row>
    <row r="124" spans="2:7" hidden="1">
      <c r="B124" s="195" t="s">
        <v>1126</v>
      </c>
      <c r="C124" s="196">
        <v>44442</v>
      </c>
      <c r="D124" s="195" t="s">
        <v>1122</v>
      </c>
      <c r="E124" s="195" t="s">
        <v>1123</v>
      </c>
      <c r="F124" s="197"/>
    </row>
    <row r="125" spans="2:7" hidden="1">
      <c r="B125" s="195" t="s">
        <v>1126</v>
      </c>
      <c r="C125" s="196">
        <v>44443</v>
      </c>
      <c r="D125" s="195" t="s">
        <v>1122</v>
      </c>
      <c r="E125" s="195" t="s">
        <v>1123</v>
      </c>
      <c r="F125" s="197"/>
    </row>
    <row r="126" spans="2:7" hidden="1">
      <c r="B126" s="195" t="s">
        <v>1126</v>
      </c>
      <c r="C126" s="196">
        <v>44444</v>
      </c>
      <c r="D126" s="195" t="s">
        <v>1122</v>
      </c>
      <c r="E126" s="195" t="s">
        <v>1123</v>
      </c>
      <c r="F126" s="197"/>
    </row>
    <row r="127" spans="2:7">
      <c r="B127" s="195" t="s">
        <v>1126</v>
      </c>
      <c r="C127" s="196">
        <v>44442</v>
      </c>
      <c r="D127" s="195" t="s">
        <v>1122</v>
      </c>
      <c r="E127" s="195" t="s">
        <v>1123</v>
      </c>
      <c r="F127" s="197">
        <v>36.01</v>
      </c>
    </row>
    <row r="128" spans="2:7">
      <c r="B128" s="195" t="s">
        <v>1126</v>
      </c>
      <c r="C128" s="196">
        <v>44446</v>
      </c>
      <c r="D128" s="195" t="s">
        <v>1122</v>
      </c>
      <c r="E128" s="195" t="s">
        <v>1123</v>
      </c>
      <c r="F128" s="197">
        <v>76.040000000000006</v>
      </c>
    </row>
    <row r="129" spans="2:8">
      <c r="B129" s="195" t="s">
        <v>1126</v>
      </c>
      <c r="C129" s="196">
        <v>44446</v>
      </c>
      <c r="D129" s="195" t="s">
        <v>1122</v>
      </c>
      <c r="E129" s="195" t="s">
        <v>1123</v>
      </c>
      <c r="F129" s="197">
        <v>43.25</v>
      </c>
    </row>
    <row r="130" spans="2:8">
      <c r="B130" s="195" t="s">
        <v>1126</v>
      </c>
      <c r="C130" s="196">
        <v>44449</v>
      </c>
      <c r="D130" s="195" t="s">
        <v>1122</v>
      </c>
      <c r="E130" s="195" t="s">
        <v>1123</v>
      </c>
      <c r="F130" s="197">
        <v>24</v>
      </c>
    </row>
    <row r="131" spans="2:8">
      <c r="B131" s="195" t="s">
        <v>1126</v>
      </c>
      <c r="C131" s="196">
        <v>44449</v>
      </c>
      <c r="D131" s="195" t="s">
        <v>1122</v>
      </c>
      <c r="E131" s="195" t="s">
        <v>1123</v>
      </c>
      <c r="F131" s="197">
        <v>72.11</v>
      </c>
    </row>
    <row r="132" spans="2:8">
      <c r="B132" s="195" t="s">
        <v>1126</v>
      </c>
      <c r="C132" s="196">
        <v>44452</v>
      </c>
      <c r="D132" s="195" t="s">
        <v>1122</v>
      </c>
      <c r="E132" s="195" t="s">
        <v>1123</v>
      </c>
      <c r="F132" s="197">
        <v>62.05</v>
      </c>
    </row>
    <row r="133" spans="2:8">
      <c r="B133" s="195" t="s">
        <v>1126</v>
      </c>
      <c r="C133" s="196">
        <v>44452</v>
      </c>
      <c r="D133" s="195" t="s">
        <v>1122</v>
      </c>
      <c r="E133" s="195" t="s">
        <v>1123</v>
      </c>
      <c r="F133" s="197">
        <v>42</v>
      </c>
    </row>
    <row r="134" spans="2:8">
      <c r="B134" s="195" t="s">
        <v>1126</v>
      </c>
      <c r="C134" s="196">
        <v>44455</v>
      </c>
      <c r="D134" s="195" t="s">
        <v>1122</v>
      </c>
      <c r="E134" s="195" t="s">
        <v>1123</v>
      </c>
      <c r="F134" s="197">
        <v>74.069999999999993</v>
      </c>
      <c r="G134" s="197"/>
      <c r="H134" s="197"/>
    </row>
    <row r="135" spans="2:8">
      <c r="B135" s="195" t="s">
        <v>1126</v>
      </c>
      <c r="C135" s="196">
        <v>44459</v>
      </c>
      <c r="D135" s="195" t="s">
        <v>1122</v>
      </c>
      <c r="E135" s="195" t="s">
        <v>1123</v>
      </c>
      <c r="F135" s="197">
        <v>25</v>
      </c>
      <c r="G135" s="197"/>
    </row>
    <row r="136" spans="2:8">
      <c r="B136" s="195" t="s">
        <v>1126</v>
      </c>
      <c r="C136" s="196">
        <v>44459</v>
      </c>
      <c r="D136" s="195" t="s">
        <v>1122</v>
      </c>
      <c r="E136" s="195" t="s">
        <v>1123</v>
      </c>
      <c r="F136" s="197">
        <v>55.25</v>
      </c>
    </row>
    <row r="137" spans="2:8">
      <c r="B137" s="195" t="s">
        <v>1126</v>
      </c>
      <c r="C137" s="196">
        <v>44460</v>
      </c>
      <c r="D137" s="195" t="s">
        <v>1122</v>
      </c>
      <c r="E137" s="195" t="s">
        <v>1123</v>
      </c>
      <c r="F137" s="197">
        <v>68.459999999999994</v>
      </c>
    </row>
    <row r="138" spans="2:8">
      <c r="B138" s="195" t="s">
        <v>1126</v>
      </c>
      <c r="C138" s="199">
        <v>44462</v>
      </c>
      <c r="D138" s="195" t="s">
        <v>1122</v>
      </c>
      <c r="E138" s="195" t="s">
        <v>1123</v>
      </c>
      <c r="F138" s="197">
        <v>76.16</v>
      </c>
    </row>
    <row r="139" spans="2:8">
      <c r="B139" s="195" t="s">
        <v>1126</v>
      </c>
      <c r="C139" s="196">
        <v>44466</v>
      </c>
      <c r="D139" s="195" t="s">
        <v>1122</v>
      </c>
      <c r="E139" s="195" t="s">
        <v>1123</v>
      </c>
      <c r="F139" s="197">
        <v>30.01</v>
      </c>
    </row>
    <row r="140" spans="2:8">
      <c r="B140" s="195" t="s">
        <v>1126</v>
      </c>
      <c r="C140" s="196">
        <v>44467</v>
      </c>
      <c r="D140" s="195" t="s">
        <v>1122</v>
      </c>
      <c r="E140" s="195" t="s">
        <v>1123</v>
      </c>
      <c r="F140" s="197">
        <v>58.01</v>
      </c>
    </row>
    <row r="141" spans="2:8">
      <c r="B141" s="195" t="s">
        <v>1126</v>
      </c>
      <c r="C141" s="196">
        <v>44467</v>
      </c>
      <c r="D141" s="195" t="s">
        <v>1122</v>
      </c>
      <c r="E141" s="195" t="s">
        <v>1123</v>
      </c>
      <c r="F141" s="197">
        <v>70</v>
      </c>
    </row>
    <row r="142" spans="2:8">
      <c r="B142" s="195" t="s">
        <v>1126</v>
      </c>
      <c r="C142" s="196">
        <v>44467</v>
      </c>
      <c r="D142" s="195" t="s">
        <v>1122</v>
      </c>
      <c r="E142" s="195" t="s">
        <v>1123</v>
      </c>
      <c r="F142" s="197">
        <v>79.5</v>
      </c>
    </row>
    <row r="143" spans="2:8">
      <c r="B143" s="195" t="s">
        <v>1126</v>
      </c>
      <c r="C143" s="196">
        <v>44468</v>
      </c>
      <c r="D143" s="195" t="s">
        <v>1122</v>
      </c>
      <c r="E143" s="195" t="s">
        <v>1123</v>
      </c>
      <c r="F143" s="197">
        <v>56</v>
      </c>
    </row>
    <row r="144" spans="2:8">
      <c r="B144" s="195" t="s">
        <v>1127</v>
      </c>
      <c r="C144" s="196">
        <v>44439</v>
      </c>
      <c r="D144" s="195" t="s">
        <v>1122</v>
      </c>
      <c r="E144" s="195" t="s">
        <v>1123</v>
      </c>
      <c r="F144" s="197">
        <v>43.76</v>
      </c>
      <c r="G144" s="197"/>
    </row>
    <row r="145" spans="2:6">
      <c r="B145" s="195" t="s">
        <v>1127</v>
      </c>
      <c r="C145" s="196">
        <v>44447</v>
      </c>
      <c r="D145" s="195" t="s">
        <v>1122</v>
      </c>
      <c r="E145" s="195" t="s">
        <v>1123</v>
      </c>
      <c r="F145" s="197">
        <v>48.93</v>
      </c>
    </row>
    <row r="146" spans="2:6">
      <c r="B146" s="195" t="s">
        <v>1127</v>
      </c>
      <c r="C146" s="196">
        <v>44460</v>
      </c>
      <c r="D146" s="195" t="s">
        <v>1122</v>
      </c>
      <c r="E146" s="195" t="s">
        <v>1123</v>
      </c>
      <c r="F146" s="197">
        <v>43.82</v>
      </c>
    </row>
    <row r="147" spans="2:6">
      <c r="B147" s="195" t="s">
        <v>1127</v>
      </c>
      <c r="C147" s="196">
        <v>44467</v>
      </c>
      <c r="D147" s="195" t="s">
        <v>1122</v>
      </c>
      <c r="E147" s="195" t="s">
        <v>1123</v>
      </c>
      <c r="F147" s="197">
        <v>56.19</v>
      </c>
    </row>
    <row r="148" spans="2:6">
      <c r="B148" s="195" t="s">
        <v>1128</v>
      </c>
      <c r="C148" s="196">
        <v>44439</v>
      </c>
      <c r="D148" s="195" t="s">
        <v>1122</v>
      </c>
      <c r="E148" s="195" t="s">
        <v>1123</v>
      </c>
      <c r="F148" s="197">
        <v>77.22</v>
      </c>
    </row>
    <row r="149" spans="2:6">
      <c r="B149" s="195" t="s">
        <v>1128</v>
      </c>
      <c r="C149" s="196">
        <v>44447</v>
      </c>
      <c r="D149" s="195" t="s">
        <v>1122</v>
      </c>
      <c r="E149" s="195" t="s">
        <v>1123</v>
      </c>
      <c r="F149" s="197">
        <v>75.510000000000005</v>
      </c>
    </row>
    <row r="150" spans="2:6">
      <c r="B150" s="195" t="s">
        <v>1128</v>
      </c>
      <c r="C150" s="196">
        <v>44459</v>
      </c>
      <c r="D150" s="195" t="s">
        <v>1122</v>
      </c>
      <c r="E150" s="195" t="s">
        <v>1123</v>
      </c>
      <c r="F150" s="197">
        <v>86.32</v>
      </c>
    </row>
    <row r="151" spans="2:6">
      <c r="B151" s="195" t="s">
        <v>1128</v>
      </c>
      <c r="C151" s="196">
        <v>44461</v>
      </c>
      <c r="D151" s="195" t="s">
        <v>1122</v>
      </c>
      <c r="E151" s="195" t="s">
        <v>1123</v>
      </c>
      <c r="F151" s="197">
        <v>76.42</v>
      </c>
    </row>
    <row r="152" spans="2:6">
      <c r="B152" s="195" t="s">
        <v>1128</v>
      </c>
      <c r="C152" s="196">
        <v>44466</v>
      </c>
      <c r="D152" s="195" t="s">
        <v>1122</v>
      </c>
      <c r="E152" s="195" t="s">
        <v>1123</v>
      </c>
      <c r="F152" s="197">
        <v>71.78</v>
      </c>
    </row>
    <row r="153" spans="2:6">
      <c r="B153" s="195" t="s">
        <v>1129</v>
      </c>
      <c r="C153" s="196">
        <v>44442</v>
      </c>
      <c r="D153" s="195" t="s">
        <v>1122</v>
      </c>
      <c r="E153" s="195" t="s">
        <v>1123</v>
      </c>
      <c r="F153" s="197">
        <v>76.819999999999993</v>
      </c>
    </row>
    <row r="154" spans="2:6">
      <c r="B154" s="195" t="s">
        <v>1129</v>
      </c>
      <c r="C154" s="196">
        <v>44449</v>
      </c>
      <c r="D154" s="195" t="s">
        <v>1122</v>
      </c>
      <c r="E154" s="195" t="s">
        <v>1123</v>
      </c>
      <c r="F154" s="197">
        <v>85.71</v>
      </c>
    </row>
    <row r="155" spans="2:6">
      <c r="B155" s="195" t="s">
        <v>1129</v>
      </c>
      <c r="C155" s="196">
        <v>44454</v>
      </c>
      <c r="D155" s="195" t="s">
        <v>1122</v>
      </c>
      <c r="E155" s="195" t="s">
        <v>1123</v>
      </c>
      <c r="F155" s="197">
        <v>84.49</v>
      </c>
    </row>
    <row r="156" spans="2:6">
      <c r="B156" s="195" t="s">
        <v>1129</v>
      </c>
      <c r="C156" s="196">
        <v>44456</v>
      </c>
      <c r="D156" s="195" t="s">
        <v>1122</v>
      </c>
      <c r="E156" s="195" t="s">
        <v>1123</v>
      </c>
      <c r="F156" s="197">
        <v>53.14</v>
      </c>
    </row>
    <row r="157" spans="2:6">
      <c r="B157" s="195" t="s">
        <v>1129</v>
      </c>
      <c r="C157" s="196">
        <v>44459</v>
      </c>
      <c r="D157" s="195" t="s">
        <v>1122</v>
      </c>
      <c r="E157" s="195" t="s">
        <v>1123</v>
      </c>
      <c r="F157" s="197">
        <v>55.12</v>
      </c>
    </row>
    <row r="158" spans="2:6">
      <c r="B158" s="195" t="s">
        <v>1129</v>
      </c>
      <c r="C158" s="196">
        <v>44462</v>
      </c>
      <c r="D158" s="195" t="s">
        <v>1122</v>
      </c>
      <c r="E158" s="195" t="s">
        <v>1123</v>
      </c>
      <c r="F158" s="197">
        <v>83.79</v>
      </c>
    </row>
    <row r="159" spans="2:6">
      <c r="B159" s="195" t="s">
        <v>1129</v>
      </c>
      <c r="C159" s="196">
        <v>44466</v>
      </c>
      <c r="D159" s="195" t="s">
        <v>1122</v>
      </c>
      <c r="E159" s="195" t="s">
        <v>1123</v>
      </c>
      <c r="F159" s="197">
        <v>67.59</v>
      </c>
    </row>
    <row r="160" spans="2:6">
      <c r="B160" s="195" t="s">
        <v>1129</v>
      </c>
      <c r="C160" s="196">
        <v>44466</v>
      </c>
      <c r="D160" s="195" t="s">
        <v>1122</v>
      </c>
      <c r="E160" s="195" t="s">
        <v>1123</v>
      </c>
      <c r="F160" s="197">
        <v>36.06</v>
      </c>
    </row>
    <row r="161" spans="2:9">
      <c r="B161" s="195" t="s">
        <v>1129</v>
      </c>
      <c r="C161" s="196">
        <v>44468</v>
      </c>
      <c r="D161" s="195" t="s">
        <v>1122</v>
      </c>
      <c r="E161" s="195" t="s">
        <v>1123</v>
      </c>
      <c r="F161" s="197">
        <v>99.24</v>
      </c>
    </row>
    <row r="162" spans="2:9">
      <c r="B162" s="195" t="s">
        <v>1130</v>
      </c>
      <c r="C162" s="196">
        <v>44447</v>
      </c>
      <c r="D162" s="195" t="s">
        <v>1122</v>
      </c>
      <c r="E162" s="195" t="s">
        <v>1123</v>
      </c>
      <c r="F162" s="197">
        <v>62.54</v>
      </c>
    </row>
    <row r="163" spans="2:9">
      <c r="B163" s="195" t="s">
        <v>1131</v>
      </c>
      <c r="C163" s="196">
        <v>44449</v>
      </c>
      <c r="D163" s="195" t="s">
        <v>1122</v>
      </c>
      <c r="E163" s="195" t="s">
        <v>1123</v>
      </c>
      <c r="F163" s="197">
        <v>69.64</v>
      </c>
    </row>
    <row r="164" spans="2:9">
      <c r="B164" s="195" t="s">
        <v>1132</v>
      </c>
      <c r="C164" s="196">
        <v>44441</v>
      </c>
      <c r="D164" s="195" t="s">
        <v>1122</v>
      </c>
      <c r="E164" s="195" t="s">
        <v>1123</v>
      </c>
      <c r="F164" s="197">
        <v>69.7</v>
      </c>
    </row>
    <row r="165" spans="2:9">
      <c r="B165" s="195" t="s">
        <v>1132</v>
      </c>
      <c r="C165" s="196">
        <v>44441</v>
      </c>
      <c r="D165" s="195" t="s">
        <v>1122</v>
      </c>
      <c r="E165" s="195" t="s">
        <v>1123</v>
      </c>
      <c r="F165" s="197">
        <v>64.569999999999993</v>
      </c>
    </row>
    <row r="166" spans="2:9">
      <c r="B166" s="195" t="s">
        <v>1132</v>
      </c>
      <c r="C166" s="196">
        <v>44447</v>
      </c>
      <c r="D166" s="195" t="s">
        <v>1122</v>
      </c>
      <c r="E166" s="195" t="s">
        <v>1123</v>
      </c>
      <c r="F166" s="197">
        <v>62.49</v>
      </c>
    </row>
    <row r="167" spans="2:9">
      <c r="B167" s="195" t="s">
        <v>1132</v>
      </c>
      <c r="C167" s="196">
        <v>44447</v>
      </c>
      <c r="D167" s="195" t="s">
        <v>1122</v>
      </c>
      <c r="E167" s="195" t="s">
        <v>1123</v>
      </c>
      <c r="F167" s="197">
        <v>65.31</v>
      </c>
    </row>
    <row r="168" spans="2:9">
      <c r="B168" s="195" t="s">
        <v>1132</v>
      </c>
      <c r="C168" s="196">
        <v>44448</v>
      </c>
      <c r="D168" s="195" t="s">
        <v>1122</v>
      </c>
      <c r="E168" s="195" t="s">
        <v>1123</v>
      </c>
      <c r="F168" s="197">
        <v>70.17</v>
      </c>
    </row>
    <row r="169" spans="2:9">
      <c r="B169" s="195" t="s">
        <v>1132</v>
      </c>
      <c r="C169" s="196">
        <v>44455</v>
      </c>
      <c r="D169" s="195" t="s">
        <v>1122</v>
      </c>
      <c r="E169" s="195" t="s">
        <v>1123</v>
      </c>
      <c r="F169" s="197">
        <v>61.75</v>
      </c>
    </row>
    <row r="170" spans="2:9">
      <c r="B170" s="195" t="s">
        <v>1132</v>
      </c>
      <c r="C170" s="196">
        <v>44459</v>
      </c>
      <c r="D170" s="195" t="s">
        <v>1122</v>
      </c>
      <c r="E170" s="195" t="s">
        <v>1123</v>
      </c>
      <c r="F170" s="197">
        <v>80.11</v>
      </c>
    </row>
    <row r="171" spans="2:9">
      <c r="B171" s="195" t="s">
        <v>1132</v>
      </c>
      <c r="C171" s="196">
        <v>44460</v>
      </c>
      <c r="D171" s="195" t="s">
        <v>1122</v>
      </c>
      <c r="E171" s="195" t="s">
        <v>1123</v>
      </c>
      <c r="F171" s="197">
        <v>52.98</v>
      </c>
    </row>
    <row r="172" spans="2:9">
      <c r="B172" s="195" t="s">
        <v>1132</v>
      </c>
      <c r="C172" s="199">
        <v>44463</v>
      </c>
      <c r="D172" s="195" t="s">
        <v>1122</v>
      </c>
      <c r="E172" s="195" t="s">
        <v>1123</v>
      </c>
      <c r="F172" s="197">
        <v>69.64</v>
      </c>
    </row>
    <row r="173" spans="2:9">
      <c r="B173" s="195" t="s">
        <v>1132</v>
      </c>
      <c r="C173" s="199">
        <v>44463</v>
      </c>
      <c r="D173" s="195" t="s">
        <v>1122</v>
      </c>
      <c r="E173" s="195" t="s">
        <v>1123</v>
      </c>
      <c r="F173" s="197">
        <v>64.97</v>
      </c>
    </row>
    <row r="174" spans="2:9">
      <c r="B174" s="195"/>
      <c r="C174" s="196"/>
      <c r="D174" s="195"/>
      <c r="E174" s="195" t="s">
        <v>1133</v>
      </c>
      <c r="F174" s="197"/>
    </row>
    <row r="175" spans="2:9">
      <c r="B175" s="195"/>
      <c r="C175" s="196"/>
      <c r="D175" s="195"/>
      <c r="E175" s="195" t="s">
        <v>1134</v>
      </c>
      <c r="F175" s="197">
        <v>-56.79</v>
      </c>
    </row>
    <row r="176" spans="2:9" ht="15.75" thickBot="1">
      <c r="B176" s="195"/>
      <c r="C176" s="196"/>
      <c r="D176" s="195"/>
      <c r="E176" s="200" t="s">
        <v>10</v>
      </c>
      <c r="F176" s="201">
        <f>SUM(F19:F173)+F175</f>
        <v>3225.8599999999992</v>
      </c>
      <c r="G176" s="194"/>
      <c r="I176" s="202"/>
    </row>
    <row r="177" spans="2:7" ht="15.75" thickTop="1">
      <c r="B177" s="195"/>
      <c r="C177" s="196"/>
      <c r="D177" s="195"/>
    </row>
    <row r="178" spans="2:7">
      <c r="B178" s="195"/>
      <c r="C178" s="196"/>
      <c r="D178" s="195"/>
      <c r="E178" s="195"/>
      <c r="F178" s="203"/>
    </row>
    <row r="179" spans="2:7">
      <c r="B179" s="195"/>
      <c r="C179" s="196"/>
      <c r="D179" s="195"/>
      <c r="E179" s="195"/>
      <c r="F179" s="204"/>
    </row>
    <row r="180" spans="2:7">
      <c r="B180" s="205"/>
      <c r="C180" s="196"/>
      <c r="D180" s="206"/>
    </row>
    <row r="181" spans="2:7">
      <c r="B181" s="205"/>
      <c r="C181" s="196"/>
      <c r="D181" s="206"/>
    </row>
    <row r="182" spans="2:7">
      <c r="B182" s="205"/>
      <c r="C182" s="196"/>
      <c r="D182" s="206"/>
      <c r="G182" s="197"/>
    </row>
    <row r="183" spans="2:7">
      <c r="B183" s="205"/>
      <c r="C183" s="196"/>
      <c r="D183" s="206"/>
    </row>
    <row r="184" spans="2:7">
      <c r="B184" s="205"/>
      <c r="C184" s="196"/>
      <c r="D184" s="206"/>
      <c r="E184" s="196"/>
      <c r="F184" s="204"/>
    </row>
    <row r="185" spans="2:7">
      <c r="B185" s="205"/>
      <c r="C185" s="196"/>
      <c r="D185" s="206"/>
      <c r="E185" s="207"/>
      <c r="F185" s="208"/>
    </row>
    <row r="186" spans="2:7">
      <c r="B186" s="205"/>
      <c r="C186" s="199"/>
      <c r="D186" s="209"/>
      <c r="E186" s="196"/>
      <c r="F186" s="210"/>
    </row>
    <row r="188" spans="2:7">
      <c r="C188" s="211"/>
    </row>
    <row r="192" spans="2:7">
      <c r="B192" s="205"/>
      <c r="C192" s="199"/>
    </row>
    <row r="193" spans="2:6">
      <c r="B193" s="205"/>
      <c r="C193" s="199"/>
    </row>
    <row r="194" spans="2:6">
      <c r="B194" s="205"/>
      <c r="C194" s="199"/>
    </row>
    <row r="195" spans="2:6">
      <c r="B195" s="205"/>
      <c r="C195" s="199"/>
    </row>
    <row r="199" spans="2:6">
      <c r="E199" s="207"/>
      <c r="F199" s="212"/>
    </row>
    <row r="1048568" spans="3:3">
      <c r="C1048568" s="196">
        <v>44350</v>
      </c>
    </row>
  </sheetData>
  <mergeCells count="7">
    <mergeCell ref="B14:F14"/>
    <mergeCell ref="B1:F1"/>
    <mergeCell ref="B2:F2"/>
    <mergeCell ref="B4:F4"/>
    <mergeCell ref="J4:M4"/>
    <mergeCell ref="B12:F12"/>
    <mergeCell ref="B13:F1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4D1D-EEDA-47AF-B4C9-06D8AA02F0AC}">
  <sheetPr>
    <outlinePr summaryBelow="0" summaryRight="0"/>
    <pageSetUpPr autoPageBreaks="0"/>
  </sheetPr>
  <dimension ref="A1:AD1893"/>
  <sheetViews>
    <sheetView showGridLines="0" showOutlineSymbols="0" workbookViewId="0">
      <selection activeCell="AC26" sqref="AC26:AD26"/>
    </sheetView>
  </sheetViews>
  <sheetFormatPr defaultRowHeight="12.75" customHeight="1"/>
  <cols>
    <col min="1" max="1" width="1.140625" style="136" customWidth="1"/>
    <col min="2" max="2" width="2.28515625" style="136" customWidth="1"/>
    <col min="3" max="3" width="1.140625" style="136" customWidth="1"/>
    <col min="4" max="4" width="11.42578125" style="136" customWidth="1"/>
    <col min="5" max="5" width="1.140625" style="136" customWidth="1"/>
    <col min="6" max="6" width="6.85546875" style="136" customWidth="1"/>
    <col min="7" max="8" width="1.140625" style="136" customWidth="1"/>
    <col min="9" max="9" width="2.28515625" style="136" customWidth="1"/>
    <col min="10" max="10" width="6.85546875" style="136" customWidth="1"/>
    <col min="11" max="11" width="1.140625" style="136" customWidth="1"/>
    <col min="12" max="12" width="3.42578125" style="136" customWidth="1"/>
    <col min="13" max="14" width="2.28515625" style="136" customWidth="1"/>
    <col min="15" max="15" width="1.140625" style="136" customWidth="1"/>
    <col min="16" max="16" width="4" style="136" customWidth="1"/>
    <col min="17" max="17" width="6.28515625" style="136" customWidth="1"/>
    <col min="18" max="18" width="1.140625" style="136" customWidth="1"/>
    <col min="19" max="19" width="6.85546875" style="136" customWidth="1"/>
    <col min="20" max="20" width="4.5703125" style="136" customWidth="1"/>
    <col min="21" max="24" width="1.140625" style="136" customWidth="1"/>
    <col min="25" max="25" width="8" style="136" customWidth="1"/>
    <col min="26" max="26" width="3.42578125" style="136" customWidth="1"/>
    <col min="27" max="27" width="1.140625" style="136" customWidth="1"/>
    <col min="28" max="28" width="1" style="136" customWidth="1"/>
    <col min="29" max="29" width="11.5703125" style="136" customWidth="1"/>
    <col min="30" max="30" width="3.28515625" style="136" customWidth="1"/>
    <col min="31" max="256" width="6.85546875" style="136" customWidth="1"/>
    <col min="257" max="257" width="1.140625" style="136" customWidth="1"/>
    <col min="258" max="258" width="2.28515625" style="136" customWidth="1"/>
    <col min="259" max="259" width="1.140625" style="136" customWidth="1"/>
    <col min="260" max="260" width="11.42578125" style="136" customWidth="1"/>
    <col min="261" max="261" width="1.140625" style="136" customWidth="1"/>
    <col min="262" max="262" width="6.85546875" style="136" customWidth="1"/>
    <col min="263" max="264" width="1.140625" style="136" customWidth="1"/>
    <col min="265" max="265" width="2.28515625" style="136" customWidth="1"/>
    <col min="266" max="266" width="6.85546875" style="136" customWidth="1"/>
    <col min="267" max="267" width="1.140625" style="136" customWidth="1"/>
    <col min="268" max="268" width="3.42578125" style="136" customWidth="1"/>
    <col min="269" max="270" width="2.28515625" style="136" customWidth="1"/>
    <col min="271" max="271" width="1.140625" style="136" customWidth="1"/>
    <col min="272" max="272" width="4" style="136" customWidth="1"/>
    <col min="273" max="273" width="6.28515625" style="136" customWidth="1"/>
    <col min="274" max="274" width="1.140625" style="136" customWidth="1"/>
    <col min="275" max="275" width="6.85546875" style="136" customWidth="1"/>
    <col min="276" max="276" width="4.5703125" style="136" customWidth="1"/>
    <col min="277" max="280" width="1.140625" style="136" customWidth="1"/>
    <col min="281" max="281" width="8" style="136" customWidth="1"/>
    <col min="282" max="282" width="3.42578125" style="136" customWidth="1"/>
    <col min="283" max="283" width="1.140625" style="136" customWidth="1"/>
    <col min="284" max="284" width="1" style="136" customWidth="1"/>
    <col min="285" max="285" width="11.5703125" style="136" customWidth="1"/>
    <col min="286" max="286" width="3.28515625" style="136" customWidth="1"/>
    <col min="287" max="512" width="6.85546875" style="136" customWidth="1"/>
    <col min="513" max="513" width="1.140625" style="136" customWidth="1"/>
    <col min="514" max="514" width="2.28515625" style="136" customWidth="1"/>
    <col min="515" max="515" width="1.140625" style="136" customWidth="1"/>
    <col min="516" max="516" width="11.42578125" style="136" customWidth="1"/>
    <col min="517" max="517" width="1.140625" style="136" customWidth="1"/>
    <col min="518" max="518" width="6.85546875" style="136" customWidth="1"/>
    <col min="519" max="520" width="1.140625" style="136" customWidth="1"/>
    <col min="521" max="521" width="2.28515625" style="136" customWidth="1"/>
    <col min="522" max="522" width="6.85546875" style="136" customWidth="1"/>
    <col min="523" max="523" width="1.140625" style="136" customWidth="1"/>
    <col min="524" max="524" width="3.42578125" style="136" customWidth="1"/>
    <col min="525" max="526" width="2.28515625" style="136" customWidth="1"/>
    <col min="527" max="527" width="1.140625" style="136" customWidth="1"/>
    <col min="528" max="528" width="4" style="136" customWidth="1"/>
    <col min="529" max="529" width="6.28515625" style="136" customWidth="1"/>
    <col min="530" max="530" width="1.140625" style="136" customWidth="1"/>
    <col min="531" max="531" width="6.85546875" style="136" customWidth="1"/>
    <col min="532" max="532" width="4.5703125" style="136" customWidth="1"/>
    <col min="533" max="536" width="1.140625" style="136" customWidth="1"/>
    <col min="537" max="537" width="8" style="136" customWidth="1"/>
    <col min="538" max="538" width="3.42578125" style="136" customWidth="1"/>
    <col min="539" max="539" width="1.140625" style="136" customWidth="1"/>
    <col min="540" max="540" width="1" style="136" customWidth="1"/>
    <col min="541" max="541" width="11.5703125" style="136" customWidth="1"/>
    <col min="542" max="542" width="3.28515625" style="136" customWidth="1"/>
    <col min="543" max="768" width="6.85546875" style="136" customWidth="1"/>
    <col min="769" max="769" width="1.140625" style="136" customWidth="1"/>
    <col min="770" max="770" width="2.28515625" style="136" customWidth="1"/>
    <col min="771" max="771" width="1.140625" style="136" customWidth="1"/>
    <col min="772" max="772" width="11.42578125" style="136" customWidth="1"/>
    <col min="773" max="773" width="1.140625" style="136" customWidth="1"/>
    <col min="774" max="774" width="6.85546875" style="136" customWidth="1"/>
    <col min="775" max="776" width="1.140625" style="136" customWidth="1"/>
    <col min="777" max="777" width="2.28515625" style="136" customWidth="1"/>
    <col min="778" max="778" width="6.85546875" style="136" customWidth="1"/>
    <col min="779" max="779" width="1.140625" style="136" customWidth="1"/>
    <col min="780" max="780" width="3.42578125" style="136" customWidth="1"/>
    <col min="781" max="782" width="2.28515625" style="136" customWidth="1"/>
    <col min="783" max="783" width="1.140625" style="136" customWidth="1"/>
    <col min="784" max="784" width="4" style="136" customWidth="1"/>
    <col min="785" max="785" width="6.28515625" style="136" customWidth="1"/>
    <col min="786" max="786" width="1.140625" style="136" customWidth="1"/>
    <col min="787" max="787" width="6.85546875" style="136" customWidth="1"/>
    <col min="788" max="788" width="4.5703125" style="136" customWidth="1"/>
    <col min="789" max="792" width="1.140625" style="136" customWidth="1"/>
    <col min="793" max="793" width="8" style="136" customWidth="1"/>
    <col min="794" max="794" width="3.42578125" style="136" customWidth="1"/>
    <col min="795" max="795" width="1.140625" style="136" customWidth="1"/>
    <col min="796" max="796" width="1" style="136" customWidth="1"/>
    <col min="797" max="797" width="11.5703125" style="136" customWidth="1"/>
    <col min="798" max="798" width="3.28515625" style="136" customWidth="1"/>
    <col min="799" max="1024" width="6.85546875" style="136" customWidth="1"/>
    <col min="1025" max="1025" width="1.140625" style="136" customWidth="1"/>
    <col min="1026" max="1026" width="2.28515625" style="136" customWidth="1"/>
    <col min="1027" max="1027" width="1.140625" style="136" customWidth="1"/>
    <col min="1028" max="1028" width="11.42578125" style="136" customWidth="1"/>
    <col min="1029" max="1029" width="1.140625" style="136" customWidth="1"/>
    <col min="1030" max="1030" width="6.85546875" style="136" customWidth="1"/>
    <col min="1031" max="1032" width="1.140625" style="136" customWidth="1"/>
    <col min="1033" max="1033" width="2.28515625" style="136" customWidth="1"/>
    <col min="1034" max="1034" width="6.85546875" style="136" customWidth="1"/>
    <col min="1035" max="1035" width="1.140625" style="136" customWidth="1"/>
    <col min="1036" max="1036" width="3.42578125" style="136" customWidth="1"/>
    <col min="1037" max="1038" width="2.28515625" style="136" customWidth="1"/>
    <col min="1039" max="1039" width="1.140625" style="136" customWidth="1"/>
    <col min="1040" max="1040" width="4" style="136" customWidth="1"/>
    <col min="1041" max="1041" width="6.28515625" style="136" customWidth="1"/>
    <col min="1042" max="1042" width="1.140625" style="136" customWidth="1"/>
    <col min="1043" max="1043" width="6.85546875" style="136" customWidth="1"/>
    <col min="1044" max="1044" width="4.5703125" style="136" customWidth="1"/>
    <col min="1045" max="1048" width="1.140625" style="136" customWidth="1"/>
    <col min="1049" max="1049" width="8" style="136" customWidth="1"/>
    <col min="1050" max="1050" width="3.42578125" style="136" customWidth="1"/>
    <col min="1051" max="1051" width="1.140625" style="136" customWidth="1"/>
    <col min="1052" max="1052" width="1" style="136" customWidth="1"/>
    <col min="1053" max="1053" width="11.5703125" style="136" customWidth="1"/>
    <col min="1054" max="1054" width="3.28515625" style="136" customWidth="1"/>
    <col min="1055" max="1280" width="6.85546875" style="136" customWidth="1"/>
    <col min="1281" max="1281" width="1.140625" style="136" customWidth="1"/>
    <col min="1282" max="1282" width="2.28515625" style="136" customWidth="1"/>
    <col min="1283" max="1283" width="1.140625" style="136" customWidth="1"/>
    <col min="1284" max="1284" width="11.42578125" style="136" customWidth="1"/>
    <col min="1285" max="1285" width="1.140625" style="136" customWidth="1"/>
    <col min="1286" max="1286" width="6.85546875" style="136" customWidth="1"/>
    <col min="1287" max="1288" width="1.140625" style="136" customWidth="1"/>
    <col min="1289" max="1289" width="2.28515625" style="136" customWidth="1"/>
    <col min="1290" max="1290" width="6.85546875" style="136" customWidth="1"/>
    <col min="1291" max="1291" width="1.140625" style="136" customWidth="1"/>
    <col min="1292" max="1292" width="3.42578125" style="136" customWidth="1"/>
    <col min="1293" max="1294" width="2.28515625" style="136" customWidth="1"/>
    <col min="1295" max="1295" width="1.140625" style="136" customWidth="1"/>
    <col min="1296" max="1296" width="4" style="136" customWidth="1"/>
    <col min="1297" max="1297" width="6.28515625" style="136" customWidth="1"/>
    <col min="1298" max="1298" width="1.140625" style="136" customWidth="1"/>
    <col min="1299" max="1299" width="6.85546875" style="136" customWidth="1"/>
    <col min="1300" max="1300" width="4.5703125" style="136" customWidth="1"/>
    <col min="1301" max="1304" width="1.140625" style="136" customWidth="1"/>
    <col min="1305" max="1305" width="8" style="136" customWidth="1"/>
    <col min="1306" max="1306" width="3.42578125" style="136" customWidth="1"/>
    <col min="1307" max="1307" width="1.140625" style="136" customWidth="1"/>
    <col min="1308" max="1308" width="1" style="136" customWidth="1"/>
    <col min="1309" max="1309" width="11.5703125" style="136" customWidth="1"/>
    <col min="1310" max="1310" width="3.28515625" style="136" customWidth="1"/>
    <col min="1311" max="1536" width="6.85546875" style="136" customWidth="1"/>
    <col min="1537" max="1537" width="1.140625" style="136" customWidth="1"/>
    <col min="1538" max="1538" width="2.28515625" style="136" customWidth="1"/>
    <col min="1539" max="1539" width="1.140625" style="136" customWidth="1"/>
    <col min="1540" max="1540" width="11.42578125" style="136" customWidth="1"/>
    <col min="1541" max="1541" width="1.140625" style="136" customWidth="1"/>
    <col min="1542" max="1542" width="6.85546875" style="136" customWidth="1"/>
    <col min="1543" max="1544" width="1.140625" style="136" customWidth="1"/>
    <col min="1545" max="1545" width="2.28515625" style="136" customWidth="1"/>
    <col min="1546" max="1546" width="6.85546875" style="136" customWidth="1"/>
    <col min="1547" max="1547" width="1.140625" style="136" customWidth="1"/>
    <col min="1548" max="1548" width="3.42578125" style="136" customWidth="1"/>
    <col min="1549" max="1550" width="2.28515625" style="136" customWidth="1"/>
    <col min="1551" max="1551" width="1.140625" style="136" customWidth="1"/>
    <col min="1552" max="1552" width="4" style="136" customWidth="1"/>
    <col min="1553" max="1553" width="6.28515625" style="136" customWidth="1"/>
    <col min="1554" max="1554" width="1.140625" style="136" customWidth="1"/>
    <col min="1555" max="1555" width="6.85546875" style="136" customWidth="1"/>
    <col min="1556" max="1556" width="4.5703125" style="136" customWidth="1"/>
    <col min="1557" max="1560" width="1.140625" style="136" customWidth="1"/>
    <col min="1561" max="1561" width="8" style="136" customWidth="1"/>
    <col min="1562" max="1562" width="3.42578125" style="136" customWidth="1"/>
    <col min="1563" max="1563" width="1.140625" style="136" customWidth="1"/>
    <col min="1564" max="1564" width="1" style="136" customWidth="1"/>
    <col min="1565" max="1565" width="11.5703125" style="136" customWidth="1"/>
    <col min="1566" max="1566" width="3.28515625" style="136" customWidth="1"/>
    <col min="1567" max="1792" width="6.85546875" style="136" customWidth="1"/>
    <col min="1793" max="1793" width="1.140625" style="136" customWidth="1"/>
    <col min="1794" max="1794" width="2.28515625" style="136" customWidth="1"/>
    <col min="1795" max="1795" width="1.140625" style="136" customWidth="1"/>
    <col min="1796" max="1796" width="11.42578125" style="136" customWidth="1"/>
    <col min="1797" max="1797" width="1.140625" style="136" customWidth="1"/>
    <col min="1798" max="1798" width="6.85546875" style="136" customWidth="1"/>
    <col min="1799" max="1800" width="1.140625" style="136" customWidth="1"/>
    <col min="1801" max="1801" width="2.28515625" style="136" customWidth="1"/>
    <col min="1802" max="1802" width="6.85546875" style="136" customWidth="1"/>
    <col min="1803" max="1803" width="1.140625" style="136" customWidth="1"/>
    <col min="1804" max="1804" width="3.42578125" style="136" customWidth="1"/>
    <col min="1805" max="1806" width="2.28515625" style="136" customWidth="1"/>
    <col min="1807" max="1807" width="1.140625" style="136" customWidth="1"/>
    <col min="1808" max="1808" width="4" style="136" customWidth="1"/>
    <col min="1809" max="1809" width="6.28515625" style="136" customWidth="1"/>
    <col min="1810" max="1810" width="1.140625" style="136" customWidth="1"/>
    <col min="1811" max="1811" width="6.85546875" style="136" customWidth="1"/>
    <col min="1812" max="1812" width="4.5703125" style="136" customWidth="1"/>
    <col min="1813" max="1816" width="1.140625" style="136" customWidth="1"/>
    <col min="1817" max="1817" width="8" style="136" customWidth="1"/>
    <col min="1818" max="1818" width="3.42578125" style="136" customWidth="1"/>
    <col min="1819" max="1819" width="1.140625" style="136" customWidth="1"/>
    <col min="1820" max="1820" width="1" style="136" customWidth="1"/>
    <col min="1821" max="1821" width="11.5703125" style="136" customWidth="1"/>
    <col min="1822" max="1822" width="3.28515625" style="136" customWidth="1"/>
    <col min="1823" max="2048" width="6.85546875" style="136" customWidth="1"/>
    <col min="2049" max="2049" width="1.140625" style="136" customWidth="1"/>
    <col min="2050" max="2050" width="2.28515625" style="136" customWidth="1"/>
    <col min="2051" max="2051" width="1.140625" style="136" customWidth="1"/>
    <col min="2052" max="2052" width="11.42578125" style="136" customWidth="1"/>
    <col min="2053" max="2053" width="1.140625" style="136" customWidth="1"/>
    <col min="2054" max="2054" width="6.85546875" style="136" customWidth="1"/>
    <col min="2055" max="2056" width="1.140625" style="136" customWidth="1"/>
    <col min="2057" max="2057" width="2.28515625" style="136" customWidth="1"/>
    <col min="2058" max="2058" width="6.85546875" style="136" customWidth="1"/>
    <col min="2059" max="2059" width="1.140625" style="136" customWidth="1"/>
    <col min="2060" max="2060" width="3.42578125" style="136" customWidth="1"/>
    <col min="2061" max="2062" width="2.28515625" style="136" customWidth="1"/>
    <col min="2063" max="2063" width="1.140625" style="136" customWidth="1"/>
    <col min="2064" max="2064" width="4" style="136" customWidth="1"/>
    <col min="2065" max="2065" width="6.28515625" style="136" customWidth="1"/>
    <col min="2066" max="2066" width="1.140625" style="136" customWidth="1"/>
    <col min="2067" max="2067" width="6.85546875" style="136" customWidth="1"/>
    <col min="2068" max="2068" width="4.5703125" style="136" customWidth="1"/>
    <col min="2069" max="2072" width="1.140625" style="136" customWidth="1"/>
    <col min="2073" max="2073" width="8" style="136" customWidth="1"/>
    <col min="2074" max="2074" width="3.42578125" style="136" customWidth="1"/>
    <col min="2075" max="2075" width="1.140625" style="136" customWidth="1"/>
    <col min="2076" max="2076" width="1" style="136" customWidth="1"/>
    <col min="2077" max="2077" width="11.5703125" style="136" customWidth="1"/>
    <col min="2078" max="2078" width="3.28515625" style="136" customWidth="1"/>
    <col min="2079" max="2304" width="6.85546875" style="136" customWidth="1"/>
    <col min="2305" max="2305" width="1.140625" style="136" customWidth="1"/>
    <col min="2306" max="2306" width="2.28515625" style="136" customWidth="1"/>
    <col min="2307" max="2307" width="1.140625" style="136" customWidth="1"/>
    <col min="2308" max="2308" width="11.42578125" style="136" customWidth="1"/>
    <col min="2309" max="2309" width="1.140625" style="136" customWidth="1"/>
    <col min="2310" max="2310" width="6.85546875" style="136" customWidth="1"/>
    <col min="2311" max="2312" width="1.140625" style="136" customWidth="1"/>
    <col min="2313" max="2313" width="2.28515625" style="136" customWidth="1"/>
    <col min="2314" max="2314" width="6.85546875" style="136" customWidth="1"/>
    <col min="2315" max="2315" width="1.140625" style="136" customWidth="1"/>
    <col min="2316" max="2316" width="3.42578125" style="136" customWidth="1"/>
    <col min="2317" max="2318" width="2.28515625" style="136" customWidth="1"/>
    <col min="2319" max="2319" width="1.140625" style="136" customWidth="1"/>
    <col min="2320" max="2320" width="4" style="136" customWidth="1"/>
    <col min="2321" max="2321" width="6.28515625" style="136" customWidth="1"/>
    <col min="2322" max="2322" width="1.140625" style="136" customWidth="1"/>
    <col min="2323" max="2323" width="6.85546875" style="136" customWidth="1"/>
    <col min="2324" max="2324" width="4.5703125" style="136" customWidth="1"/>
    <col min="2325" max="2328" width="1.140625" style="136" customWidth="1"/>
    <col min="2329" max="2329" width="8" style="136" customWidth="1"/>
    <col min="2330" max="2330" width="3.42578125" style="136" customWidth="1"/>
    <col min="2331" max="2331" width="1.140625" style="136" customWidth="1"/>
    <col min="2332" max="2332" width="1" style="136" customWidth="1"/>
    <col min="2333" max="2333" width="11.5703125" style="136" customWidth="1"/>
    <col min="2334" max="2334" width="3.28515625" style="136" customWidth="1"/>
    <col min="2335" max="2560" width="6.85546875" style="136" customWidth="1"/>
    <col min="2561" max="2561" width="1.140625" style="136" customWidth="1"/>
    <col min="2562" max="2562" width="2.28515625" style="136" customWidth="1"/>
    <col min="2563" max="2563" width="1.140625" style="136" customWidth="1"/>
    <col min="2564" max="2564" width="11.42578125" style="136" customWidth="1"/>
    <col min="2565" max="2565" width="1.140625" style="136" customWidth="1"/>
    <col min="2566" max="2566" width="6.85546875" style="136" customWidth="1"/>
    <col min="2567" max="2568" width="1.140625" style="136" customWidth="1"/>
    <col min="2569" max="2569" width="2.28515625" style="136" customWidth="1"/>
    <col min="2570" max="2570" width="6.85546875" style="136" customWidth="1"/>
    <col min="2571" max="2571" width="1.140625" style="136" customWidth="1"/>
    <col min="2572" max="2572" width="3.42578125" style="136" customWidth="1"/>
    <col min="2573" max="2574" width="2.28515625" style="136" customWidth="1"/>
    <col min="2575" max="2575" width="1.140625" style="136" customWidth="1"/>
    <col min="2576" max="2576" width="4" style="136" customWidth="1"/>
    <col min="2577" max="2577" width="6.28515625" style="136" customWidth="1"/>
    <col min="2578" max="2578" width="1.140625" style="136" customWidth="1"/>
    <col min="2579" max="2579" width="6.85546875" style="136" customWidth="1"/>
    <col min="2580" max="2580" width="4.5703125" style="136" customWidth="1"/>
    <col min="2581" max="2584" width="1.140625" style="136" customWidth="1"/>
    <col min="2585" max="2585" width="8" style="136" customWidth="1"/>
    <col min="2586" max="2586" width="3.42578125" style="136" customWidth="1"/>
    <col min="2587" max="2587" width="1.140625" style="136" customWidth="1"/>
    <col min="2588" max="2588" width="1" style="136" customWidth="1"/>
    <col min="2589" max="2589" width="11.5703125" style="136" customWidth="1"/>
    <col min="2590" max="2590" width="3.28515625" style="136" customWidth="1"/>
    <col min="2591" max="2816" width="6.85546875" style="136" customWidth="1"/>
    <col min="2817" max="2817" width="1.140625" style="136" customWidth="1"/>
    <col min="2818" max="2818" width="2.28515625" style="136" customWidth="1"/>
    <col min="2819" max="2819" width="1.140625" style="136" customWidth="1"/>
    <col min="2820" max="2820" width="11.42578125" style="136" customWidth="1"/>
    <col min="2821" max="2821" width="1.140625" style="136" customWidth="1"/>
    <col min="2822" max="2822" width="6.85546875" style="136" customWidth="1"/>
    <col min="2823" max="2824" width="1.140625" style="136" customWidth="1"/>
    <col min="2825" max="2825" width="2.28515625" style="136" customWidth="1"/>
    <col min="2826" max="2826" width="6.85546875" style="136" customWidth="1"/>
    <col min="2827" max="2827" width="1.140625" style="136" customWidth="1"/>
    <col min="2828" max="2828" width="3.42578125" style="136" customWidth="1"/>
    <col min="2829" max="2830" width="2.28515625" style="136" customWidth="1"/>
    <col min="2831" max="2831" width="1.140625" style="136" customWidth="1"/>
    <col min="2832" max="2832" width="4" style="136" customWidth="1"/>
    <col min="2833" max="2833" width="6.28515625" style="136" customWidth="1"/>
    <col min="2834" max="2834" width="1.140625" style="136" customWidth="1"/>
    <col min="2835" max="2835" width="6.85546875" style="136" customWidth="1"/>
    <col min="2836" max="2836" width="4.5703125" style="136" customWidth="1"/>
    <col min="2837" max="2840" width="1.140625" style="136" customWidth="1"/>
    <col min="2841" max="2841" width="8" style="136" customWidth="1"/>
    <col min="2842" max="2842" width="3.42578125" style="136" customWidth="1"/>
    <col min="2843" max="2843" width="1.140625" style="136" customWidth="1"/>
    <col min="2844" max="2844" width="1" style="136" customWidth="1"/>
    <col min="2845" max="2845" width="11.5703125" style="136" customWidth="1"/>
    <col min="2846" max="2846" width="3.28515625" style="136" customWidth="1"/>
    <col min="2847" max="3072" width="6.85546875" style="136" customWidth="1"/>
    <col min="3073" max="3073" width="1.140625" style="136" customWidth="1"/>
    <col min="3074" max="3074" width="2.28515625" style="136" customWidth="1"/>
    <col min="3075" max="3075" width="1.140625" style="136" customWidth="1"/>
    <col min="3076" max="3076" width="11.42578125" style="136" customWidth="1"/>
    <col min="3077" max="3077" width="1.140625" style="136" customWidth="1"/>
    <col min="3078" max="3078" width="6.85546875" style="136" customWidth="1"/>
    <col min="3079" max="3080" width="1.140625" style="136" customWidth="1"/>
    <col min="3081" max="3081" width="2.28515625" style="136" customWidth="1"/>
    <col min="3082" max="3082" width="6.85546875" style="136" customWidth="1"/>
    <col min="3083" max="3083" width="1.140625" style="136" customWidth="1"/>
    <col min="3084" max="3084" width="3.42578125" style="136" customWidth="1"/>
    <col min="3085" max="3086" width="2.28515625" style="136" customWidth="1"/>
    <col min="3087" max="3087" width="1.140625" style="136" customWidth="1"/>
    <col min="3088" max="3088" width="4" style="136" customWidth="1"/>
    <col min="3089" max="3089" width="6.28515625" style="136" customWidth="1"/>
    <col min="3090" max="3090" width="1.140625" style="136" customWidth="1"/>
    <col min="3091" max="3091" width="6.85546875" style="136" customWidth="1"/>
    <col min="3092" max="3092" width="4.5703125" style="136" customWidth="1"/>
    <col min="3093" max="3096" width="1.140625" style="136" customWidth="1"/>
    <col min="3097" max="3097" width="8" style="136" customWidth="1"/>
    <col min="3098" max="3098" width="3.42578125" style="136" customWidth="1"/>
    <col min="3099" max="3099" width="1.140625" style="136" customWidth="1"/>
    <col min="3100" max="3100" width="1" style="136" customWidth="1"/>
    <col min="3101" max="3101" width="11.5703125" style="136" customWidth="1"/>
    <col min="3102" max="3102" width="3.28515625" style="136" customWidth="1"/>
    <col min="3103" max="3328" width="6.85546875" style="136" customWidth="1"/>
    <col min="3329" max="3329" width="1.140625" style="136" customWidth="1"/>
    <col min="3330" max="3330" width="2.28515625" style="136" customWidth="1"/>
    <col min="3331" max="3331" width="1.140625" style="136" customWidth="1"/>
    <col min="3332" max="3332" width="11.42578125" style="136" customWidth="1"/>
    <col min="3333" max="3333" width="1.140625" style="136" customWidth="1"/>
    <col min="3334" max="3334" width="6.85546875" style="136" customWidth="1"/>
    <col min="3335" max="3336" width="1.140625" style="136" customWidth="1"/>
    <col min="3337" max="3337" width="2.28515625" style="136" customWidth="1"/>
    <col min="3338" max="3338" width="6.85546875" style="136" customWidth="1"/>
    <col min="3339" max="3339" width="1.140625" style="136" customWidth="1"/>
    <col min="3340" max="3340" width="3.42578125" style="136" customWidth="1"/>
    <col min="3341" max="3342" width="2.28515625" style="136" customWidth="1"/>
    <col min="3343" max="3343" width="1.140625" style="136" customWidth="1"/>
    <col min="3344" max="3344" width="4" style="136" customWidth="1"/>
    <col min="3345" max="3345" width="6.28515625" style="136" customWidth="1"/>
    <col min="3346" max="3346" width="1.140625" style="136" customWidth="1"/>
    <col min="3347" max="3347" width="6.85546875" style="136" customWidth="1"/>
    <col min="3348" max="3348" width="4.5703125" style="136" customWidth="1"/>
    <col min="3349" max="3352" width="1.140625" style="136" customWidth="1"/>
    <col min="3353" max="3353" width="8" style="136" customWidth="1"/>
    <col min="3354" max="3354" width="3.42578125" style="136" customWidth="1"/>
    <col min="3355" max="3355" width="1.140625" style="136" customWidth="1"/>
    <col min="3356" max="3356" width="1" style="136" customWidth="1"/>
    <col min="3357" max="3357" width="11.5703125" style="136" customWidth="1"/>
    <col min="3358" max="3358" width="3.28515625" style="136" customWidth="1"/>
    <col min="3359" max="3584" width="6.85546875" style="136" customWidth="1"/>
    <col min="3585" max="3585" width="1.140625" style="136" customWidth="1"/>
    <col min="3586" max="3586" width="2.28515625" style="136" customWidth="1"/>
    <col min="3587" max="3587" width="1.140625" style="136" customWidth="1"/>
    <col min="3588" max="3588" width="11.42578125" style="136" customWidth="1"/>
    <col min="3589" max="3589" width="1.140625" style="136" customWidth="1"/>
    <col min="3590" max="3590" width="6.85546875" style="136" customWidth="1"/>
    <col min="3591" max="3592" width="1.140625" style="136" customWidth="1"/>
    <col min="3593" max="3593" width="2.28515625" style="136" customWidth="1"/>
    <col min="3594" max="3594" width="6.85546875" style="136" customWidth="1"/>
    <col min="3595" max="3595" width="1.140625" style="136" customWidth="1"/>
    <col min="3596" max="3596" width="3.42578125" style="136" customWidth="1"/>
    <col min="3597" max="3598" width="2.28515625" style="136" customWidth="1"/>
    <col min="3599" max="3599" width="1.140625" style="136" customWidth="1"/>
    <col min="3600" max="3600" width="4" style="136" customWidth="1"/>
    <col min="3601" max="3601" width="6.28515625" style="136" customWidth="1"/>
    <col min="3602" max="3602" width="1.140625" style="136" customWidth="1"/>
    <col min="3603" max="3603" width="6.85546875" style="136" customWidth="1"/>
    <col min="3604" max="3604" width="4.5703125" style="136" customWidth="1"/>
    <col min="3605" max="3608" width="1.140625" style="136" customWidth="1"/>
    <col min="3609" max="3609" width="8" style="136" customWidth="1"/>
    <col min="3610" max="3610" width="3.42578125" style="136" customWidth="1"/>
    <col min="3611" max="3611" width="1.140625" style="136" customWidth="1"/>
    <col min="3612" max="3612" width="1" style="136" customWidth="1"/>
    <col min="3613" max="3613" width="11.5703125" style="136" customWidth="1"/>
    <col min="3614" max="3614" width="3.28515625" style="136" customWidth="1"/>
    <col min="3615" max="3840" width="6.85546875" style="136" customWidth="1"/>
    <col min="3841" max="3841" width="1.140625" style="136" customWidth="1"/>
    <col min="3842" max="3842" width="2.28515625" style="136" customWidth="1"/>
    <col min="3843" max="3843" width="1.140625" style="136" customWidth="1"/>
    <col min="3844" max="3844" width="11.42578125" style="136" customWidth="1"/>
    <col min="3845" max="3845" width="1.140625" style="136" customWidth="1"/>
    <col min="3846" max="3846" width="6.85546875" style="136" customWidth="1"/>
    <col min="3847" max="3848" width="1.140625" style="136" customWidth="1"/>
    <col min="3849" max="3849" width="2.28515625" style="136" customWidth="1"/>
    <col min="3850" max="3850" width="6.85546875" style="136" customWidth="1"/>
    <col min="3851" max="3851" width="1.140625" style="136" customWidth="1"/>
    <col min="3852" max="3852" width="3.42578125" style="136" customWidth="1"/>
    <col min="3853" max="3854" width="2.28515625" style="136" customWidth="1"/>
    <col min="3855" max="3855" width="1.140625" style="136" customWidth="1"/>
    <col min="3856" max="3856" width="4" style="136" customWidth="1"/>
    <col min="3857" max="3857" width="6.28515625" style="136" customWidth="1"/>
    <col min="3858" max="3858" width="1.140625" style="136" customWidth="1"/>
    <col min="3859" max="3859" width="6.85546875" style="136" customWidth="1"/>
    <col min="3860" max="3860" width="4.5703125" style="136" customWidth="1"/>
    <col min="3861" max="3864" width="1.140625" style="136" customWidth="1"/>
    <col min="3865" max="3865" width="8" style="136" customWidth="1"/>
    <col min="3866" max="3866" width="3.42578125" style="136" customWidth="1"/>
    <col min="3867" max="3867" width="1.140625" style="136" customWidth="1"/>
    <col min="3868" max="3868" width="1" style="136" customWidth="1"/>
    <col min="3869" max="3869" width="11.5703125" style="136" customWidth="1"/>
    <col min="3870" max="3870" width="3.28515625" style="136" customWidth="1"/>
    <col min="3871" max="4096" width="6.85546875" style="136" customWidth="1"/>
    <col min="4097" max="4097" width="1.140625" style="136" customWidth="1"/>
    <col min="4098" max="4098" width="2.28515625" style="136" customWidth="1"/>
    <col min="4099" max="4099" width="1.140625" style="136" customWidth="1"/>
    <col min="4100" max="4100" width="11.42578125" style="136" customWidth="1"/>
    <col min="4101" max="4101" width="1.140625" style="136" customWidth="1"/>
    <col min="4102" max="4102" width="6.85546875" style="136" customWidth="1"/>
    <col min="4103" max="4104" width="1.140625" style="136" customWidth="1"/>
    <col min="4105" max="4105" width="2.28515625" style="136" customWidth="1"/>
    <col min="4106" max="4106" width="6.85546875" style="136" customWidth="1"/>
    <col min="4107" max="4107" width="1.140625" style="136" customWidth="1"/>
    <col min="4108" max="4108" width="3.42578125" style="136" customWidth="1"/>
    <col min="4109" max="4110" width="2.28515625" style="136" customWidth="1"/>
    <col min="4111" max="4111" width="1.140625" style="136" customWidth="1"/>
    <col min="4112" max="4112" width="4" style="136" customWidth="1"/>
    <col min="4113" max="4113" width="6.28515625" style="136" customWidth="1"/>
    <col min="4114" max="4114" width="1.140625" style="136" customWidth="1"/>
    <col min="4115" max="4115" width="6.85546875" style="136" customWidth="1"/>
    <col min="4116" max="4116" width="4.5703125" style="136" customWidth="1"/>
    <col min="4117" max="4120" width="1.140625" style="136" customWidth="1"/>
    <col min="4121" max="4121" width="8" style="136" customWidth="1"/>
    <col min="4122" max="4122" width="3.42578125" style="136" customWidth="1"/>
    <col min="4123" max="4123" width="1.140625" style="136" customWidth="1"/>
    <col min="4124" max="4124" width="1" style="136" customWidth="1"/>
    <col min="4125" max="4125" width="11.5703125" style="136" customWidth="1"/>
    <col min="4126" max="4126" width="3.28515625" style="136" customWidth="1"/>
    <col min="4127" max="4352" width="6.85546875" style="136" customWidth="1"/>
    <col min="4353" max="4353" width="1.140625" style="136" customWidth="1"/>
    <col min="4354" max="4354" width="2.28515625" style="136" customWidth="1"/>
    <col min="4355" max="4355" width="1.140625" style="136" customWidth="1"/>
    <col min="4356" max="4356" width="11.42578125" style="136" customWidth="1"/>
    <col min="4357" max="4357" width="1.140625" style="136" customWidth="1"/>
    <col min="4358" max="4358" width="6.85546875" style="136" customWidth="1"/>
    <col min="4359" max="4360" width="1.140625" style="136" customWidth="1"/>
    <col min="4361" max="4361" width="2.28515625" style="136" customWidth="1"/>
    <col min="4362" max="4362" width="6.85546875" style="136" customWidth="1"/>
    <col min="4363" max="4363" width="1.140625" style="136" customWidth="1"/>
    <col min="4364" max="4364" width="3.42578125" style="136" customWidth="1"/>
    <col min="4365" max="4366" width="2.28515625" style="136" customWidth="1"/>
    <col min="4367" max="4367" width="1.140625" style="136" customWidth="1"/>
    <col min="4368" max="4368" width="4" style="136" customWidth="1"/>
    <col min="4369" max="4369" width="6.28515625" style="136" customWidth="1"/>
    <col min="4370" max="4370" width="1.140625" style="136" customWidth="1"/>
    <col min="4371" max="4371" width="6.85546875" style="136" customWidth="1"/>
    <col min="4372" max="4372" width="4.5703125" style="136" customWidth="1"/>
    <col min="4373" max="4376" width="1.140625" style="136" customWidth="1"/>
    <col min="4377" max="4377" width="8" style="136" customWidth="1"/>
    <col min="4378" max="4378" width="3.42578125" style="136" customWidth="1"/>
    <col min="4379" max="4379" width="1.140625" style="136" customWidth="1"/>
    <col min="4380" max="4380" width="1" style="136" customWidth="1"/>
    <col min="4381" max="4381" width="11.5703125" style="136" customWidth="1"/>
    <col min="4382" max="4382" width="3.28515625" style="136" customWidth="1"/>
    <col min="4383" max="4608" width="6.85546875" style="136" customWidth="1"/>
    <col min="4609" max="4609" width="1.140625" style="136" customWidth="1"/>
    <col min="4610" max="4610" width="2.28515625" style="136" customWidth="1"/>
    <col min="4611" max="4611" width="1.140625" style="136" customWidth="1"/>
    <col min="4612" max="4612" width="11.42578125" style="136" customWidth="1"/>
    <col min="4613" max="4613" width="1.140625" style="136" customWidth="1"/>
    <col min="4614" max="4614" width="6.85546875" style="136" customWidth="1"/>
    <col min="4615" max="4616" width="1.140625" style="136" customWidth="1"/>
    <col min="4617" max="4617" width="2.28515625" style="136" customWidth="1"/>
    <col min="4618" max="4618" width="6.85546875" style="136" customWidth="1"/>
    <col min="4619" max="4619" width="1.140625" style="136" customWidth="1"/>
    <col min="4620" max="4620" width="3.42578125" style="136" customWidth="1"/>
    <col min="4621" max="4622" width="2.28515625" style="136" customWidth="1"/>
    <col min="4623" max="4623" width="1.140625" style="136" customWidth="1"/>
    <col min="4624" max="4624" width="4" style="136" customWidth="1"/>
    <col min="4625" max="4625" width="6.28515625" style="136" customWidth="1"/>
    <col min="4626" max="4626" width="1.140625" style="136" customWidth="1"/>
    <col min="4627" max="4627" width="6.85546875" style="136" customWidth="1"/>
    <col min="4628" max="4628" width="4.5703125" style="136" customWidth="1"/>
    <col min="4629" max="4632" width="1.140625" style="136" customWidth="1"/>
    <col min="4633" max="4633" width="8" style="136" customWidth="1"/>
    <col min="4634" max="4634" width="3.42578125" style="136" customWidth="1"/>
    <col min="4635" max="4635" width="1.140625" style="136" customWidth="1"/>
    <col min="4636" max="4636" width="1" style="136" customWidth="1"/>
    <col min="4637" max="4637" width="11.5703125" style="136" customWidth="1"/>
    <col min="4638" max="4638" width="3.28515625" style="136" customWidth="1"/>
    <col min="4639" max="4864" width="6.85546875" style="136" customWidth="1"/>
    <col min="4865" max="4865" width="1.140625" style="136" customWidth="1"/>
    <col min="4866" max="4866" width="2.28515625" style="136" customWidth="1"/>
    <col min="4867" max="4867" width="1.140625" style="136" customWidth="1"/>
    <col min="4868" max="4868" width="11.42578125" style="136" customWidth="1"/>
    <col min="4869" max="4869" width="1.140625" style="136" customWidth="1"/>
    <col min="4870" max="4870" width="6.85546875" style="136" customWidth="1"/>
    <col min="4871" max="4872" width="1.140625" style="136" customWidth="1"/>
    <col min="4873" max="4873" width="2.28515625" style="136" customWidth="1"/>
    <col min="4874" max="4874" width="6.85546875" style="136" customWidth="1"/>
    <col min="4875" max="4875" width="1.140625" style="136" customWidth="1"/>
    <col min="4876" max="4876" width="3.42578125" style="136" customWidth="1"/>
    <col min="4877" max="4878" width="2.28515625" style="136" customWidth="1"/>
    <col min="4879" max="4879" width="1.140625" style="136" customWidth="1"/>
    <col min="4880" max="4880" width="4" style="136" customWidth="1"/>
    <col min="4881" max="4881" width="6.28515625" style="136" customWidth="1"/>
    <col min="4882" max="4882" width="1.140625" style="136" customWidth="1"/>
    <col min="4883" max="4883" width="6.85546875" style="136" customWidth="1"/>
    <col min="4884" max="4884" width="4.5703125" style="136" customWidth="1"/>
    <col min="4885" max="4888" width="1.140625" style="136" customWidth="1"/>
    <col min="4889" max="4889" width="8" style="136" customWidth="1"/>
    <col min="4890" max="4890" width="3.42578125" style="136" customWidth="1"/>
    <col min="4891" max="4891" width="1.140625" style="136" customWidth="1"/>
    <col min="4892" max="4892" width="1" style="136" customWidth="1"/>
    <col min="4893" max="4893" width="11.5703125" style="136" customWidth="1"/>
    <col min="4894" max="4894" width="3.28515625" style="136" customWidth="1"/>
    <col min="4895" max="5120" width="6.85546875" style="136" customWidth="1"/>
    <col min="5121" max="5121" width="1.140625" style="136" customWidth="1"/>
    <col min="5122" max="5122" width="2.28515625" style="136" customWidth="1"/>
    <col min="5123" max="5123" width="1.140625" style="136" customWidth="1"/>
    <col min="5124" max="5124" width="11.42578125" style="136" customWidth="1"/>
    <col min="5125" max="5125" width="1.140625" style="136" customWidth="1"/>
    <col min="5126" max="5126" width="6.85546875" style="136" customWidth="1"/>
    <col min="5127" max="5128" width="1.140625" style="136" customWidth="1"/>
    <col min="5129" max="5129" width="2.28515625" style="136" customWidth="1"/>
    <col min="5130" max="5130" width="6.85546875" style="136" customWidth="1"/>
    <col min="5131" max="5131" width="1.140625" style="136" customWidth="1"/>
    <col min="5132" max="5132" width="3.42578125" style="136" customWidth="1"/>
    <col min="5133" max="5134" width="2.28515625" style="136" customWidth="1"/>
    <col min="5135" max="5135" width="1.140625" style="136" customWidth="1"/>
    <col min="5136" max="5136" width="4" style="136" customWidth="1"/>
    <col min="5137" max="5137" width="6.28515625" style="136" customWidth="1"/>
    <col min="5138" max="5138" width="1.140625" style="136" customWidth="1"/>
    <col min="5139" max="5139" width="6.85546875" style="136" customWidth="1"/>
    <col min="5140" max="5140" width="4.5703125" style="136" customWidth="1"/>
    <col min="5141" max="5144" width="1.140625" style="136" customWidth="1"/>
    <col min="5145" max="5145" width="8" style="136" customWidth="1"/>
    <col min="5146" max="5146" width="3.42578125" style="136" customWidth="1"/>
    <col min="5147" max="5147" width="1.140625" style="136" customWidth="1"/>
    <col min="5148" max="5148" width="1" style="136" customWidth="1"/>
    <col min="5149" max="5149" width="11.5703125" style="136" customWidth="1"/>
    <col min="5150" max="5150" width="3.28515625" style="136" customWidth="1"/>
    <col min="5151" max="5376" width="6.85546875" style="136" customWidth="1"/>
    <col min="5377" max="5377" width="1.140625" style="136" customWidth="1"/>
    <col min="5378" max="5378" width="2.28515625" style="136" customWidth="1"/>
    <col min="5379" max="5379" width="1.140625" style="136" customWidth="1"/>
    <col min="5380" max="5380" width="11.42578125" style="136" customWidth="1"/>
    <col min="5381" max="5381" width="1.140625" style="136" customWidth="1"/>
    <col min="5382" max="5382" width="6.85546875" style="136" customWidth="1"/>
    <col min="5383" max="5384" width="1.140625" style="136" customWidth="1"/>
    <col min="5385" max="5385" width="2.28515625" style="136" customWidth="1"/>
    <col min="5386" max="5386" width="6.85546875" style="136" customWidth="1"/>
    <col min="5387" max="5387" width="1.140625" style="136" customWidth="1"/>
    <col min="5388" max="5388" width="3.42578125" style="136" customWidth="1"/>
    <col min="5389" max="5390" width="2.28515625" style="136" customWidth="1"/>
    <col min="5391" max="5391" width="1.140625" style="136" customWidth="1"/>
    <col min="5392" max="5392" width="4" style="136" customWidth="1"/>
    <col min="5393" max="5393" width="6.28515625" style="136" customWidth="1"/>
    <col min="5394" max="5394" width="1.140625" style="136" customWidth="1"/>
    <col min="5395" max="5395" width="6.85546875" style="136" customWidth="1"/>
    <col min="5396" max="5396" width="4.5703125" style="136" customWidth="1"/>
    <col min="5397" max="5400" width="1.140625" style="136" customWidth="1"/>
    <col min="5401" max="5401" width="8" style="136" customWidth="1"/>
    <col min="5402" max="5402" width="3.42578125" style="136" customWidth="1"/>
    <col min="5403" max="5403" width="1.140625" style="136" customWidth="1"/>
    <col min="5404" max="5404" width="1" style="136" customWidth="1"/>
    <col min="5405" max="5405" width="11.5703125" style="136" customWidth="1"/>
    <col min="5406" max="5406" width="3.28515625" style="136" customWidth="1"/>
    <col min="5407" max="5632" width="6.85546875" style="136" customWidth="1"/>
    <col min="5633" max="5633" width="1.140625" style="136" customWidth="1"/>
    <col min="5634" max="5634" width="2.28515625" style="136" customWidth="1"/>
    <col min="5635" max="5635" width="1.140625" style="136" customWidth="1"/>
    <col min="5636" max="5636" width="11.42578125" style="136" customWidth="1"/>
    <col min="5637" max="5637" width="1.140625" style="136" customWidth="1"/>
    <col min="5638" max="5638" width="6.85546875" style="136" customWidth="1"/>
    <col min="5639" max="5640" width="1.140625" style="136" customWidth="1"/>
    <col min="5641" max="5641" width="2.28515625" style="136" customWidth="1"/>
    <col min="5642" max="5642" width="6.85546875" style="136" customWidth="1"/>
    <col min="5643" max="5643" width="1.140625" style="136" customWidth="1"/>
    <col min="5644" max="5644" width="3.42578125" style="136" customWidth="1"/>
    <col min="5645" max="5646" width="2.28515625" style="136" customWidth="1"/>
    <col min="5647" max="5647" width="1.140625" style="136" customWidth="1"/>
    <col min="5648" max="5648" width="4" style="136" customWidth="1"/>
    <col min="5649" max="5649" width="6.28515625" style="136" customWidth="1"/>
    <col min="5650" max="5650" width="1.140625" style="136" customWidth="1"/>
    <col min="5651" max="5651" width="6.85546875" style="136" customWidth="1"/>
    <col min="5652" max="5652" width="4.5703125" style="136" customWidth="1"/>
    <col min="5653" max="5656" width="1.140625" style="136" customWidth="1"/>
    <col min="5657" max="5657" width="8" style="136" customWidth="1"/>
    <col min="5658" max="5658" width="3.42578125" style="136" customWidth="1"/>
    <col min="5659" max="5659" width="1.140625" style="136" customWidth="1"/>
    <col min="5660" max="5660" width="1" style="136" customWidth="1"/>
    <col min="5661" max="5661" width="11.5703125" style="136" customWidth="1"/>
    <col min="5662" max="5662" width="3.28515625" style="136" customWidth="1"/>
    <col min="5663" max="5888" width="6.85546875" style="136" customWidth="1"/>
    <col min="5889" max="5889" width="1.140625" style="136" customWidth="1"/>
    <col min="5890" max="5890" width="2.28515625" style="136" customWidth="1"/>
    <col min="5891" max="5891" width="1.140625" style="136" customWidth="1"/>
    <col min="5892" max="5892" width="11.42578125" style="136" customWidth="1"/>
    <col min="5893" max="5893" width="1.140625" style="136" customWidth="1"/>
    <col min="5894" max="5894" width="6.85546875" style="136" customWidth="1"/>
    <col min="5895" max="5896" width="1.140625" style="136" customWidth="1"/>
    <col min="5897" max="5897" width="2.28515625" style="136" customWidth="1"/>
    <col min="5898" max="5898" width="6.85546875" style="136" customWidth="1"/>
    <col min="5899" max="5899" width="1.140625" style="136" customWidth="1"/>
    <col min="5900" max="5900" width="3.42578125" style="136" customWidth="1"/>
    <col min="5901" max="5902" width="2.28515625" style="136" customWidth="1"/>
    <col min="5903" max="5903" width="1.140625" style="136" customWidth="1"/>
    <col min="5904" max="5904" width="4" style="136" customWidth="1"/>
    <col min="5905" max="5905" width="6.28515625" style="136" customWidth="1"/>
    <col min="5906" max="5906" width="1.140625" style="136" customWidth="1"/>
    <col min="5907" max="5907" width="6.85546875" style="136" customWidth="1"/>
    <col min="5908" max="5908" width="4.5703125" style="136" customWidth="1"/>
    <col min="5909" max="5912" width="1.140625" style="136" customWidth="1"/>
    <col min="5913" max="5913" width="8" style="136" customWidth="1"/>
    <col min="5914" max="5914" width="3.42578125" style="136" customWidth="1"/>
    <col min="5915" max="5915" width="1.140625" style="136" customWidth="1"/>
    <col min="5916" max="5916" width="1" style="136" customWidth="1"/>
    <col min="5917" max="5917" width="11.5703125" style="136" customWidth="1"/>
    <col min="5918" max="5918" width="3.28515625" style="136" customWidth="1"/>
    <col min="5919" max="6144" width="6.85546875" style="136" customWidth="1"/>
    <col min="6145" max="6145" width="1.140625" style="136" customWidth="1"/>
    <col min="6146" max="6146" width="2.28515625" style="136" customWidth="1"/>
    <col min="6147" max="6147" width="1.140625" style="136" customWidth="1"/>
    <col min="6148" max="6148" width="11.42578125" style="136" customWidth="1"/>
    <col min="6149" max="6149" width="1.140625" style="136" customWidth="1"/>
    <col min="6150" max="6150" width="6.85546875" style="136" customWidth="1"/>
    <col min="6151" max="6152" width="1.140625" style="136" customWidth="1"/>
    <col min="6153" max="6153" width="2.28515625" style="136" customWidth="1"/>
    <col min="6154" max="6154" width="6.85546875" style="136" customWidth="1"/>
    <col min="6155" max="6155" width="1.140625" style="136" customWidth="1"/>
    <col min="6156" max="6156" width="3.42578125" style="136" customWidth="1"/>
    <col min="6157" max="6158" width="2.28515625" style="136" customWidth="1"/>
    <col min="6159" max="6159" width="1.140625" style="136" customWidth="1"/>
    <col min="6160" max="6160" width="4" style="136" customWidth="1"/>
    <col min="6161" max="6161" width="6.28515625" style="136" customWidth="1"/>
    <col min="6162" max="6162" width="1.140625" style="136" customWidth="1"/>
    <col min="6163" max="6163" width="6.85546875" style="136" customWidth="1"/>
    <col min="6164" max="6164" width="4.5703125" style="136" customWidth="1"/>
    <col min="6165" max="6168" width="1.140625" style="136" customWidth="1"/>
    <col min="6169" max="6169" width="8" style="136" customWidth="1"/>
    <col min="6170" max="6170" width="3.42578125" style="136" customWidth="1"/>
    <col min="6171" max="6171" width="1.140625" style="136" customWidth="1"/>
    <col min="6172" max="6172" width="1" style="136" customWidth="1"/>
    <col min="6173" max="6173" width="11.5703125" style="136" customWidth="1"/>
    <col min="6174" max="6174" width="3.28515625" style="136" customWidth="1"/>
    <col min="6175" max="6400" width="6.85546875" style="136" customWidth="1"/>
    <col min="6401" max="6401" width="1.140625" style="136" customWidth="1"/>
    <col min="6402" max="6402" width="2.28515625" style="136" customWidth="1"/>
    <col min="6403" max="6403" width="1.140625" style="136" customWidth="1"/>
    <col min="6404" max="6404" width="11.42578125" style="136" customWidth="1"/>
    <col min="6405" max="6405" width="1.140625" style="136" customWidth="1"/>
    <col min="6406" max="6406" width="6.85546875" style="136" customWidth="1"/>
    <col min="6407" max="6408" width="1.140625" style="136" customWidth="1"/>
    <col min="6409" max="6409" width="2.28515625" style="136" customWidth="1"/>
    <col min="6410" max="6410" width="6.85546875" style="136" customWidth="1"/>
    <col min="6411" max="6411" width="1.140625" style="136" customWidth="1"/>
    <col min="6412" max="6412" width="3.42578125" style="136" customWidth="1"/>
    <col min="6413" max="6414" width="2.28515625" style="136" customWidth="1"/>
    <col min="6415" max="6415" width="1.140625" style="136" customWidth="1"/>
    <col min="6416" max="6416" width="4" style="136" customWidth="1"/>
    <col min="6417" max="6417" width="6.28515625" style="136" customWidth="1"/>
    <col min="6418" max="6418" width="1.140625" style="136" customWidth="1"/>
    <col min="6419" max="6419" width="6.85546875" style="136" customWidth="1"/>
    <col min="6420" max="6420" width="4.5703125" style="136" customWidth="1"/>
    <col min="6421" max="6424" width="1.140625" style="136" customWidth="1"/>
    <col min="6425" max="6425" width="8" style="136" customWidth="1"/>
    <col min="6426" max="6426" width="3.42578125" style="136" customWidth="1"/>
    <col min="6427" max="6427" width="1.140625" style="136" customWidth="1"/>
    <col min="6428" max="6428" width="1" style="136" customWidth="1"/>
    <col min="6429" max="6429" width="11.5703125" style="136" customWidth="1"/>
    <col min="6430" max="6430" width="3.28515625" style="136" customWidth="1"/>
    <col min="6431" max="6656" width="6.85546875" style="136" customWidth="1"/>
    <col min="6657" max="6657" width="1.140625" style="136" customWidth="1"/>
    <col min="6658" max="6658" width="2.28515625" style="136" customWidth="1"/>
    <col min="6659" max="6659" width="1.140625" style="136" customWidth="1"/>
    <col min="6660" max="6660" width="11.42578125" style="136" customWidth="1"/>
    <col min="6661" max="6661" width="1.140625" style="136" customWidth="1"/>
    <col min="6662" max="6662" width="6.85546875" style="136" customWidth="1"/>
    <col min="6663" max="6664" width="1.140625" style="136" customWidth="1"/>
    <col min="6665" max="6665" width="2.28515625" style="136" customWidth="1"/>
    <col min="6666" max="6666" width="6.85546875" style="136" customWidth="1"/>
    <col min="6667" max="6667" width="1.140625" style="136" customWidth="1"/>
    <col min="6668" max="6668" width="3.42578125" style="136" customWidth="1"/>
    <col min="6669" max="6670" width="2.28515625" style="136" customWidth="1"/>
    <col min="6671" max="6671" width="1.140625" style="136" customWidth="1"/>
    <col min="6672" max="6672" width="4" style="136" customWidth="1"/>
    <col min="6673" max="6673" width="6.28515625" style="136" customWidth="1"/>
    <col min="6674" max="6674" width="1.140625" style="136" customWidth="1"/>
    <col min="6675" max="6675" width="6.85546875" style="136" customWidth="1"/>
    <col min="6676" max="6676" width="4.5703125" style="136" customWidth="1"/>
    <col min="6677" max="6680" width="1.140625" style="136" customWidth="1"/>
    <col min="6681" max="6681" width="8" style="136" customWidth="1"/>
    <col min="6682" max="6682" width="3.42578125" style="136" customWidth="1"/>
    <col min="6683" max="6683" width="1.140625" style="136" customWidth="1"/>
    <col min="6684" max="6684" width="1" style="136" customWidth="1"/>
    <col min="6685" max="6685" width="11.5703125" style="136" customWidth="1"/>
    <col min="6686" max="6686" width="3.28515625" style="136" customWidth="1"/>
    <col min="6687" max="6912" width="6.85546875" style="136" customWidth="1"/>
    <col min="6913" max="6913" width="1.140625" style="136" customWidth="1"/>
    <col min="6914" max="6914" width="2.28515625" style="136" customWidth="1"/>
    <col min="6915" max="6915" width="1.140625" style="136" customWidth="1"/>
    <col min="6916" max="6916" width="11.42578125" style="136" customWidth="1"/>
    <col min="6917" max="6917" width="1.140625" style="136" customWidth="1"/>
    <col min="6918" max="6918" width="6.85546875" style="136" customWidth="1"/>
    <col min="6919" max="6920" width="1.140625" style="136" customWidth="1"/>
    <col min="6921" max="6921" width="2.28515625" style="136" customWidth="1"/>
    <col min="6922" max="6922" width="6.85546875" style="136" customWidth="1"/>
    <col min="6923" max="6923" width="1.140625" style="136" customWidth="1"/>
    <col min="6924" max="6924" width="3.42578125" style="136" customWidth="1"/>
    <col min="6925" max="6926" width="2.28515625" style="136" customWidth="1"/>
    <col min="6927" max="6927" width="1.140625" style="136" customWidth="1"/>
    <col min="6928" max="6928" width="4" style="136" customWidth="1"/>
    <col min="6929" max="6929" width="6.28515625" style="136" customWidth="1"/>
    <col min="6930" max="6930" width="1.140625" style="136" customWidth="1"/>
    <col min="6931" max="6931" width="6.85546875" style="136" customWidth="1"/>
    <col min="6932" max="6932" width="4.5703125" style="136" customWidth="1"/>
    <col min="6933" max="6936" width="1.140625" style="136" customWidth="1"/>
    <col min="6937" max="6937" width="8" style="136" customWidth="1"/>
    <col min="6938" max="6938" width="3.42578125" style="136" customWidth="1"/>
    <col min="6939" max="6939" width="1.140625" style="136" customWidth="1"/>
    <col min="6940" max="6940" width="1" style="136" customWidth="1"/>
    <col min="6941" max="6941" width="11.5703125" style="136" customWidth="1"/>
    <col min="6942" max="6942" width="3.28515625" style="136" customWidth="1"/>
    <col min="6943" max="7168" width="6.85546875" style="136" customWidth="1"/>
    <col min="7169" max="7169" width="1.140625" style="136" customWidth="1"/>
    <col min="7170" max="7170" width="2.28515625" style="136" customWidth="1"/>
    <col min="7171" max="7171" width="1.140625" style="136" customWidth="1"/>
    <col min="7172" max="7172" width="11.42578125" style="136" customWidth="1"/>
    <col min="7173" max="7173" width="1.140625" style="136" customWidth="1"/>
    <col min="7174" max="7174" width="6.85546875" style="136" customWidth="1"/>
    <col min="7175" max="7176" width="1.140625" style="136" customWidth="1"/>
    <col min="7177" max="7177" width="2.28515625" style="136" customWidth="1"/>
    <col min="7178" max="7178" width="6.85546875" style="136" customWidth="1"/>
    <col min="7179" max="7179" width="1.140625" style="136" customWidth="1"/>
    <col min="7180" max="7180" width="3.42578125" style="136" customWidth="1"/>
    <col min="7181" max="7182" width="2.28515625" style="136" customWidth="1"/>
    <col min="7183" max="7183" width="1.140625" style="136" customWidth="1"/>
    <col min="7184" max="7184" width="4" style="136" customWidth="1"/>
    <col min="7185" max="7185" width="6.28515625" style="136" customWidth="1"/>
    <col min="7186" max="7186" width="1.140625" style="136" customWidth="1"/>
    <col min="7187" max="7187" width="6.85546875" style="136" customWidth="1"/>
    <col min="7188" max="7188" width="4.5703125" style="136" customWidth="1"/>
    <col min="7189" max="7192" width="1.140625" style="136" customWidth="1"/>
    <col min="7193" max="7193" width="8" style="136" customWidth="1"/>
    <col min="7194" max="7194" width="3.42578125" style="136" customWidth="1"/>
    <col min="7195" max="7195" width="1.140625" style="136" customWidth="1"/>
    <col min="7196" max="7196" width="1" style="136" customWidth="1"/>
    <col min="7197" max="7197" width="11.5703125" style="136" customWidth="1"/>
    <col min="7198" max="7198" width="3.28515625" style="136" customWidth="1"/>
    <col min="7199" max="7424" width="6.85546875" style="136" customWidth="1"/>
    <col min="7425" max="7425" width="1.140625" style="136" customWidth="1"/>
    <col min="7426" max="7426" width="2.28515625" style="136" customWidth="1"/>
    <col min="7427" max="7427" width="1.140625" style="136" customWidth="1"/>
    <col min="7428" max="7428" width="11.42578125" style="136" customWidth="1"/>
    <col min="7429" max="7429" width="1.140625" style="136" customWidth="1"/>
    <col min="7430" max="7430" width="6.85546875" style="136" customWidth="1"/>
    <col min="7431" max="7432" width="1.140625" style="136" customWidth="1"/>
    <col min="7433" max="7433" width="2.28515625" style="136" customWidth="1"/>
    <col min="7434" max="7434" width="6.85546875" style="136" customWidth="1"/>
    <col min="7435" max="7435" width="1.140625" style="136" customWidth="1"/>
    <col min="7436" max="7436" width="3.42578125" style="136" customWidth="1"/>
    <col min="7437" max="7438" width="2.28515625" style="136" customWidth="1"/>
    <col min="7439" max="7439" width="1.140625" style="136" customWidth="1"/>
    <col min="7440" max="7440" width="4" style="136" customWidth="1"/>
    <col min="7441" max="7441" width="6.28515625" style="136" customWidth="1"/>
    <col min="7442" max="7442" width="1.140625" style="136" customWidth="1"/>
    <col min="7443" max="7443" width="6.85546875" style="136" customWidth="1"/>
    <col min="7444" max="7444" width="4.5703125" style="136" customWidth="1"/>
    <col min="7445" max="7448" width="1.140625" style="136" customWidth="1"/>
    <col min="7449" max="7449" width="8" style="136" customWidth="1"/>
    <col min="7450" max="7450" width="3.42578125" style="136" customWidth="1"/>
    <col min="7451" max="7451" width="1.140625" style="136" customWidth="1"/>
    <col min="7452" max="7452" width="1" style="136" customWidth="1"/>
    <col min="7453" max="7453" width="11.5703125" style="136" customWidth="1"/>
    <col min="7454" max="7454" width="3.28515625" style="136" customWidth="1"/>
    <col min="7455" max="7680" width="6.85546875" style="136" customWidth="1"/>
    <col min="7681" max="7681" width="1.140625" style="136" customWidth="1"/>
    <col min="7682" max="7682" width="2.28515625" style="136" customWidth="1"/>
    <col min="7683" max="7683" width="1.140625" style="136" customWidth="1"/>
    <col min="7684" max="7684" width="11.42578125" style="136" customWidth="1"/>
    <col min="7685" max="7685" width="1.140625" style="136" customWidth="1"/>
    <col min="7686" max="7686" width="6.85546875" style="136" customWidth="1"/>
    <col min="7687" max="7688" width="1.140625" style="136" customWidth="1"/>
    <col min="7689" max="7689" width="2.28515625" style="136" customWidth="1"/>
    <col min="7690" max="7690" width="6.85546875" style="136" customWidth="1"/>
    <col min="7691" max="7691" width="1.140625" style="136" customWidth="1"/>
    <col min="7692" max="7692" width="3.42578125" style="136" customWidth="1"/>
    <col min="7693" max="7694" width="2.28515625" style="136" customWidth="1"/>
    <col min="7695" max="7695" width="1.140625" style="136" customWidth="1"/>
    <col min="7696" max="7696" width="4" style="136" customWidth="1"/>
    <col min="7697" max="7697" width="6.28515625" style="136" customWidth="1"/>
    <col min="7698" max="7698" width="1.140625" style="136" customWidth="1"/>
    <col min="7699" max="7699" width="6.85546875" style="136" customWidth="1"/>
    <col min="7700" max="7700" width="4.5703125" style="136" customWidth="1"/>
    <col min="7701" max="7704" width="1.140625" style="136" customWidth="1"/>
    <col min="7705" max="7705" width="8" style="136" customWidth="1"/>
    <col min="7706" max="7706" width="3.42578125" style="136" customWidth="1"/>
    <col min="7707" max="7707" width="1.140625" style="136" customWidth="1"/>
    <col min="7708" max="7708" width="1" style="136" customWidth="1"/>
    <col min="7709" max="7709" width="11.5703125" style="136" customWidth="1"/>
    <col min="7710" max="7710" width="3.28515625" style="136" customWidth="1"/>
    <col min="7711" max="7936" width="6.85546875" style="136" customWidth="1"/>
    <col min="7937" max="7937" width="1.140625" style="136" customWidth="1"/>
    <col min="7938" max="7938" width="2.28515625" style="136" customWidth="1"/>
    <col min="7939" max="7939" width="1.140625" style="136" customWidth="1"/>
    <col min="7940" max="7940" width="11.42578125" style="136" customWidth="1"/>
    <col min="7941" max="7941" width="1.140625" style="136" customWidth="1"/>
    <col min="7942" max="7942" width="6.85546875" style="136" customWidth="1"/>
    <col min="7943" max="7944" width="1.140625" style="136" customWidth="1"/>
    <col min="7945" max="7945" width="2.28515625" style="136" customWidth="1"/>
    <col min="7946" max="7946" width="6.85546875" style="136" customWidth="1"/>
    <col min="7947" max="7947" width="1.140625" style="136" customWidth="1"/>
    <col min="7948" max="7948" width="3.42578125" style="136" customWidth="1"/>
    <col min="7949" max="7950" width="2.28515625" style="136" customWidth="1"/>
    <col min="7951" max="7951" width="1.140625" style="136" customWidth="1"/>
    <col min="7952" max="7952" width="4" style="136" customWidth="1"/>
    <col min="7953" max="7953" width="6.28515625" style="136" customWidth="1"/>
    <col min="7954" max="7954" width="1.140625" style="136" customWidth="1"/>
    <col min="7955" max="7955" width="6.85546875" style="136" customWidth="1"/>
    <col min="7956" max="7956" width="4.5703125" style="136" customWidth="1"/>
    <col min="7957" max="7960" width="1.140625" style="136" customWidth="1"/>
    <col min="7961" max="7961" width="8" style="136" customWidth="1"/>
    <col min="7962" max="7962" width="3.42578125" style="136" customWidth="1"/>
    <col min="7963" max="7963" width="1.140625" style="136" customWidth="1"/>
    <col min="7964" max="7964" width="1" style="136" customWidth="1"/>
    <col min="7965" max="7965" width="11.5703125" style="136" customWidth="1"/>
    <col min="7966" max="7966" width="3.28515625" style="136" customWidth="1"/>
    <col min="7967" max="8192" width="6.85546875" style="136" customWidth="1"/>
    <col min="8193" max="8193" width="1.140625" style="136" customWidth="1"/>
    <col min="8194" max="8194" width="2.28515625" style="136" customWidth="1"/>
    <col min="8195" max="8195" width="1.140625" style="136" customWidth="1"/>
    <col min="8196" max="8196" width="11.42578125" style="136" customWidth="1"/>
    <col min="8197" max="8197" width="1.140625" style="136" customWidth="1"/>
    <col min="8198" max="8198" width="6.85546875" style="136" customWidth="1"/>
    <col min="8199" max="8200" width="1.140625" style="136" customWidth="1"/>
    <col min="8201" max="8201" width="2.28515625" style="136" customWidth="1"/>
    <col min="8202" max="8202" width="6.85546875" style="136" customWidth="1"/>
    <col min="8203" max="8203" width="1.140625" style="136" customWidth="1"/>
    <col min="8204" max="8204" width="3.42578125" style="136" customWidth="1"/>
    <col min="8205" max="8206" width="2.28515625" style="136" customWidth="1"/>
    <col min="8207" max="8207" width="1.140625" style="136" customWidth="1"/>
    <col min="8208" max="8208" width="4" style="136" customWidth="1"/>
    <col min="8209" max="8209" width="6.28515625" style="136" customWidth="1"/>
    <col min="8210" max="8210" width="1.140625" style="136" customWidth="1"/>
    <col min="8211" max="8211" width="6.85546875" style="136" customWidth="1"/>
    <col min="8212" max="8212" width="4.5703125" style="136" customWidth="1"/>
    <col min="8213" max="8216" width="1.140625" style="136" customWidth="1"/>
    <col min="8217" max="8217" width="8" style="136" customWidth="1"/>
    <col min="8218" max="8218" width="3.42578125" style="136" customWidth="1"/>
    <col min="8219" max="8219" width="1.140625" style="136" customWidth="1"/>
    <col min="8220" max="8220" width="1" style="136" customWidth="1"/>
    <col min="8221" max="8221" width="11.5703125" style="136" customWidth="1"/>
    <col min="8222" max="8222" width="3.28515625" style="136" customWidth="1"/>
    <col min="8223" max="8448" width="6.85546875" style="136" customWidth="1"/>
    <col min="8449" max="8449" width="1.140625" style="136" customWidth="1"/>
    <col min="8450" max="8450" width="2.28515625" style="136" customWidth="1"/>
    <col min="8451" max="8451" width="1.140625" style="136" customWidth="1"/>
    <col min="8452" max="8452" width="11.42578125" style="136" customWidth="1"/>
    <col min="8453" max="8453" width="1.140625" style="136" customWidth="1"/>
    <col min="8454" max="8454" width="6.85546875" style="136" customWidth="1"/>
    <col min="8455" max="8456" width="1.140625" style="136" customWidth="1"/>
    <col min="8457" max="8457" width="2.28515625" style="136" customWidth="1"/>
    <col min="8458" max="8458" width="6.85546875" style="136" customWidth="1"/>
    <col min="8459" max="8459" width="1.140625" style="136" customWidth="1"/>
    <col min="8460" max="8460" width="3.42578125" style="136" customWidth="1"/>
    <col min="8461" max="8462" width="2.28515625" style="136" customWidth="1"/>
    <col min="8463" max="8463" width="1.140625" style="136" customWidth="1"/>
    <col min="8464" max="8464" width="4" style="136" customWidth="1"/>
    <col min="8465" max="8465" width="6.28515625" style="136" customWidth="1"/>
    <col min="8466" max="8466" width="1.140625" style="136" customWidth="1"/>
    <col min="8467" max="8467" width="6.85546875" style="136" customWidth="1"/>
    <col min="8468" max="8468" width="4.5703125" style="136" customWidth="1"/>
    <col min="8469" max="8472" width="1.140625" style="136" customWidth="1"/>
    <col min="8473" max="8473" width="8" style="136" customWidth="1"/>
    <col min="8474" max="8474" width="3.42578125" style="136" customWidth="1"/>
    <col min="8475" max="8475" width="1.140625" style="136" customWidth="1"/>
    <col min="8476" max="8476" width="1" style="136" customWidth="1"/>
    <col min="8477" max="8477" width="11.5703125" style="136" customWidth="1"/>
    <col min="8478" max="8478" width="3.28515625" style="136" customWidth="1"/>
    <col min="8479" max="8704" width="6.85546875" style="136" customWidth="1"/>
    <col min="8705" max="8705" width="1.140625" style="136" customWidth="1"/>
    <col min="8706" max="8706" width="2.28515625" style="136" customWidth="1"/>
    <col min="8707" max="8707" width="1.140625" style="136" customWidth="1"/>
    <col min="8708" max="8708" width="11.42578125" style="136" customWidth="1"/>
    <col min="8709" max="8709" width="1.140625" style="136" customWidth="1"/>
    <col min="8710" max="8710" width="6.85546875" style="136" customWidth="1"/>
    <col min="8711" max="8712" width="1.140625" style="136" customWidth="1"/>
    <col min="8713" max="8713" width="2.28515625" style="136" customWidth="1"/>
    <col min="8714" max="8714" width="6.85546875" style="136" customWidth="1"/>
    <col min="8715" max="8715" width="1.140625" style="136" customWidth="1"/>
    <col min="8716" max="8716" width="3.42578125" style="136" customWidth="1"/>
    <col min="8717" max="8718" width="2.28515625" style="136" customWidth="1"/>
    <col min="8719" max="8719" width="1.140625" style="136" customWidth="1"/>
    <col min="8720" max="8720" width="4" style="136" customWidth="1"/>
    <col min="8721" max="8721" width="6.28515625" style="136" customWidth="1"/>
    <col min="8722" max="8722" width="1.140625" style="136" customWidth="1"/>
    <col min="8723" max="8723" width="6.85546875" style="136" customWidth="1"/>
    <col min="8724" max="8724" width="4.5703125" style="136" customWidth="1"/>
    <col min="8725" max="8728" width="1.140625" style="136" customWidth="1"/>
    <col min="8729" max="8729" width="8" style="136" customWidth="1"/>
    <col min="8730" max="8730" width="3.42578125" style="136" customWidth="1"/>
    <col min="8731" max="8731" width="1.140625" style="136" customWidth="1"/>
    <col min="8732" max="8732" width="1" style="136" customWidth="1"/>
    <col min="8733" max="8733" width="11.5703125" style="136" customWidth="1"/>
    <col min="8734" max="8734" width="3.28515625" style="136" customWidth="1"/>
    <col min="8735" max="8960" width="6.85546875" style="136" customWidth="1"/>
    <col min="8961" max="8961" width="1.140625" style="136" customWidth="1"/>
    <col min="8962" max="8962" width="2.28515625" style="136" customWidth="1"/>
    <col min="8963" max="8963" width="1.140625" style="136" customWidth="1"/>
    <col min="8964" max="8964" width="11.42578125" style="136" customWidth="1"/>
    <col min="8965" max="8965" width="1.140625" style="136" customWidth="1"/>
    <col min="8966" max="8966" width="6.85546875" style="136" customWidth="1"/>
    <col min="8967" max="8968" width="1.140625" style="136" customWidth="1"/>
    <col min="8969" max="8969" width="2.28515625" style="136" customWidth="1"/>
    <col min="8970" max="8970" width="6.85546875" style="136" customWidth="1"/>
    <col min="8971" max="8971" width="1.140625" style="136" customWidth="1"/>
    <col min="8972" max="8972" width="3.42578125" style="136" customWidth="1"/>
    <col min="8973" max="8974" width="2.28515625" style="136" customWidth="1"/>
    <col min="8975" max="8975" width="1.140625" style="136" customWidth="1"/>
    <col min="8976" max="8976" width="4" style="136" customWidth="1"/>
    <col min="8977" max="8977" width="6.28515625" style="136" customWidth="1"/>
    <col min="8978" max="8978" width="1.140625" style="136" customWidth="1"/>
    <col min="8979" max="8979" width="6.85546875" style="136" customWidth="1"/>
    <col min="8980" max="8980" width="4.5703125" style="136" customWidth="1"/>
    <col min="8981" max="8984" width="1.140625" style="136" customWidth="1"/>
    <col min="8985" max="8985" width="8" style="136" customWidth="1"/>
    <col min="8986" max="8986" width="3.42578125" style="136" customWidth="1"/>
    <col min="8987" max="8987" width="1.140625" style="136" customWidth="1"/>
    <col min="8988" max="8988" width="1" style="136" customWidth="1"/>
    <col min="8989" max="8989" width="11.5703125" style="136" customWidth="1"/>
    <col min="8990" max="8990" width="3.28515625" style="136" customWidth="1"/>
    <col min="8991" max="9216" width="6.85546875" style="136" customWidth="1"/>
    <col min="9217" max="9217" width="1.140625" style="136" customWidth="1"/>
    <col min="9218" max="9218" width="2.28515625" style="136" customWidth="1"/>
    <col min="9219" max="9219" width="1.140625" style="136" customWidth="1"/>
    <col min="9220" max="9220" width="11.42578125" style="136" customWidth="1"/>
    <col min="9221" max="9221" width="1.140625" style="136" customWidth="1"/>
    <col min="9222" max="9222" width="6.85546875" style="136" customWidth="1"/>
    <col min="9223" max="9224" width="1.140625" style="136" customWidth="1"/>
    <col min="9225" max="9225" width="2.28515625" style="136" customWidth="1"/>
    <col min="9226" max="9226" width="6.85546875" style="136" customWidth="1"/>
    <col min="9227" max="9227" width="1.140625" style="136" customWidth="1"/>
    <col min="9228" max="9228" width="3.42578125" style="136" customWidth="1"/>
    <col min="9229" max="9230" width="2.28515625" style="136" customWidth="1"/>
    <col min="9231" max="9231" width="1.140625" style="136" customWidth="1"/>
    <col min="9232" max="9232" width="4" style="136" customWidth="1"/>
    <col min="9233" max="9233" width="6.28515625" style="136" customWidth="1"/>
    <col min="9234" max="9234" width="1.140625" style="136" customWidth="1"/>
    <col min="9235" max="9235" width="6.85546875" style="136" customWidth="1"/>
    <col min="9236" max="9236" width="4.5703125" style="136" customWidth="1"/>
    <col min="9237" max="9240" width="1.140625" style="136" customWidth="1"/>
    <col min="9241" max="9241" width="8" style="136" customWidth="1"/>
    <col min="9242" max="9242" width="3.42578125" style="136" customWidth="1"/>
    <col min="9243" max="9243" width="1.140625" style="136" customWidth="1"/>
    <col min="9244" max="9244" width="1" style="136" customWidth="1"/>
    <col min="9245" max="9245" width="11.5703125" style="136" customWidth="1"/>
    <col min="9246" max="9246" width="3.28515625" style="136" customWidth="1"/>
    <col min="9247" max="9472" width="6.85546875" style="136" customWidth="1"/>
    <col min="9473" max="9473" width="1.140625" style="136" customWidth="1"/>
    <col min="9474" max="9474" width="2.28515625" style="136" customWidth="1"/>
    <col min="9475" max="9475" width="1.140625" style="136" customWidth="1"/>
    <col min="9476" max="9476" width="11.42578125" style="136" customWidth="1"/>
    <col min="9477" max="9477" width="1.140625" style="136" customWidth="1"/>
    <col min="9478" max="9478" width="6.85546875" style="136" customWidth="1"/>
    <col min="9479" max="9480" width="1.140625" style="136" customWidth="1"/>
    <col min="9481" max="9481" width="2.28515625" style="136" customWidth="1"/>
    <col min="9482" max="9482" width="6.85546875" style="136" customWidth="1"/>
    <col min="9483" max="9483" width="1.140625" style="136" customWidth="1"/>
    <col min="9484" max="9484" width="3.42578125" style="136" customWidth="1"/>
    <col min="9485" max="9486" width="2.28515625" style="136" customWidth="1"/>
    <col min="9487" max="9487" width="1.140625" style="136" customWidth="1"/>
    <col min="9488" max="9488" width="4" style="136" customWidth="1"/>
    <col min="9489" max="9489" width="6.28515625" style="136" customWidth="1"/>
    <col min="9490" max="9490" width="1.140625" style="136" customWidth="1"/>
    <col min="9491" max="9491" width="6.85546875" style="136" customWidth="1"/>
    <col min="9492" max="9492" width="4.5703125" style="136" customWidth="1"/>
    <col min="9493" max="9496" width="1.140625" style="136" customWidth="1"/>
    <col min="9497" max="9497" width="8" style="136" customWidth="1"/>
    <col min="9498" max="9498" width="3.42578125" style="136" customWidth="1"/>
    <col min="9499" max="9499" width="1.140625" style="136" customWidth="1"/>
    <col min="9500" max="9500" width="1" style="136" customWidth="1"/>
    <col min="9501" max="9501" width="11.5703125" style="136" customWidth="1"/>
    <col min="9502" max="9502" width="3.28515625" style="136" customWidth="1"/>
    <col min="9503" max="9728" width="6.85546875" style="136" customWidth="1"/>
    <col min="9729" max="9729" width="1.140625" style="136" customWidth="1"/>
    <col min="9730" max="9730" width="2.28515625" style="136" customWidth="1"/>
    <col min="9731" max="9731" width="1.140625" style="136" customWidth="1"/>
    <col min="9732" max="9732" width="11.42578125" style="136" customWidth="1"/>
    <col min="9733" max="9733" width="1.140625" style="136" customWidth="1"/>
    <col min="9734" max="9734" width="6.85546875" style="136" customWidth="1"/>
    <col min="9735" max="9736" width="1.140625" style="136" customWidth="1"/>
    <col min="9737" max="9737" width="2.28515625" style="136" customWidth="1"/>
    <col min="9738" max="9738" width="6.85546875" style="136" customWidth="1"/>
    <col min="9739" max="9739" width="1.140625" style="136" customWidth="1"/>
    <col min="9740" max="9740" width="3.42578125" style="136" customWidth="1"/>
    <col min="9741" max="9742" width="2.28515625" style="136" customWidth="1"/>
    <col min="9743" max="9743" width="1.140625" style="136" customWidth="1"/>
    <col min="9744" max="9744" width="4" style="136" customWidth="1"/>
    <col min="9745" max="9745" width="6.28515625" style="136" customWidth="1"/>
    <col min="9746" max="9746" width="1.140625" style="136" customWidth="1"/>
    <col min="9747" max="9747" width="6.85546875" style="136" customWidth="1"/>
    <col min="9748" max="9748" width="4.5703125" style="136" customWidth="1"/>
    <col min="9749" max="9752" width="1.140625" style="136" customWidth="1"/>
    <col min="9753" max="9753" width="8" style="136" customWidth="1"/>
    <col min="9754" max="9754" width="3.42578125" style="136" customWidth="1"/>
    <col min="9755" max="9755" width="1.140625" style="136" customWidth="1"/>
    <col min="9756" max="9756" width="1" style="136" customWidth="1"/>
    <col min="9757" max="9757" width="11.5703125" style="136" customWidth="1"/>
    <col min="9758" max="9758" width="3.28515625" style="136" customWidth="1"/>
    <col min="9759" max="9984" width="6.85546875" style="136" customWidth="1"/>
    <col min="9985" max="9985" width="1.140625" style="136" customWidth="1"/>
    <col min="9986" max="9986" width="2.28515625" style="136" customWidth="1"/>
    <col min="9987" max="9987" width="1.140625" style="136" customWidth="1"/>
    <col min="9988" max="9988" width="11.42578125" style="136" customWidth="1"/>
    <col min="9989" max="9989" width="1.140625" style="136" customWidth="1"/>
    <col min="9990" max="9990" width="6.85546875" style="136" customWidth="1"/>
    <col min="9991" max="9992" width="1.140625" style="136" customWidth="1"/>
    <col min="9993" max="9993" width="2.28515625" style="136" customWidth="1"/>
    <col min="9994" max="9994" width="6.85546875" style="136" customWidth="1"/>
    <col min="9995" max="9995" width="1.140625" style="136" customWidth="1"/>
    <col min="9996" max="9996" width="3.42578125" style="136" customWidth="1"/>
    <col min="9997" max="9998" width="2.28515625" style="136" customWidth="1"/>
    <col min="9999" max="9999" width="1.140625" style="136" customWidth="1"/>
    <col min="10000" max="10000" width="4" style="136" customWidth="1"/>
    <col min="10001" max="10001" width="6.28515625" style="136" customWidth="1"/>
    <col min="10002" max="10002" width="1.140625" style="136" customWidth="1"/>
    <col min="10003" max="10003" width="6.85546875" style="136" customWidth="1"/>
    <col min="10004" max="10004" width="4.5703125" style="136" customWidth="1"/>
    <col min="10005" max="10008" width="1.140625" style="136" customWidth="1"/>
    <col min="10009" max="10009" width="8" style="136" customWidth="1"/>
    <col min="10010" max="10010" width="3.42578125" style="136" customWidth="1"/>
    <col min="10011" max="10011" width="1.140625" style="136" customWidth="1"/>
    <col min="10012" max="10012" width="1" style="136" customWidth="1"/>
    <col min="10013" max="10013" width="11.5703125" style="136" customWidth="1"/>
    <col min="10014" max="10014" width="3.28515625" style="136" customWidth="1"/>
    <col min="10015" max="10240" width="6.85546875" style="136" customWidth="1"/>
    <col min="10241" max="10241" width="1.140625" style="136" customWidth="1"/>
    <col min="10242" max="10242" width="2.28515625" style="136" customWidth="1"/>
    <col min="10243" max="10243" width="1.140625" style="136" customWidth="1"/>
    <col min="10244" max="10244" width="11.42578125" style="136" customWidth="1"/>
    <col min="10245" max="10245" width="1.140625" style="136" customWidth="1"/>
    <col min="10246" max="10246" width="6.85546875" style="136" customWidth="1"/>
    <col min="10247" max="10248" width="1.140625" style="136" customWidth="1"/>
    <col min="10249" max="10249" width="2.28515625" style="136" customWidth="1"/>
    <col min="10250" max="10250" width="6.85546875" style="136" customWidth="1"/>
    <col min="10251" max="10251" width="1.140625" style="136" customWidth="1"/>
    <col min="10252" max="10252" width="3.42578125" style="136" customWidth="1"/>
    <col min="10253" max="10254" width="2.28515625" style="136" customWidth="1"/>
    <col min="10255" max="10255" width="1.140625" style="136" customWidth="1"/>
    <col min="10256" max="10256" width="4" style="136" customWidth="1"/>
    <col min="10257" max="10257" width="6.28515625" style="136" customWidth="1"/>
    <col min="10258" max="10258" width="1.140625" style="136" customWidth="1"/>
    <col min="10259" max="10259" width="6.85546875" style="136" customWidth="1"/>
    <col min="10260" max="10260" width="4.5703125" style="136" customWidth="1"/>
    <col min="10261" max="10264" width="1.140625" style="136" customWidth="1"/>
    <col min="10265" max="10265" width="8" style="136" customWidth="1"/>
    <col min="10266" max="10266" width="3.42578125" style="136" customWidth="1"/>
    <col min="10267" max="10267" width="1.140625" style="136" customWidth="1"/>
    <col min="10268" max="10268" width="1" style="136" customWidth="1"/>
    <col min="10269" max="10269" width="11.5703125" style="136" customWidth="1"/>
    <col min="10270" max="10270" width="3.28515625" style="136" customWidth="1"/>
    <col min="10271" max="10496" width="6.85546875" style="136" customWidth="1"/>
    <col min="10497" max="10497" width="1.140625" style="136" customWidth="1"/>
    <col min="10498" max="10498" width="2.28515625" style="136" customWidth="1"/>
    <col min="10499" max="10499" width="1.140625" style="136" customWidth="1"/>
    <col min="10500" max="10500" width="11.42578125" style="136" customWidth="1"/>
    <col min="10501" max="10501" width="1.140625" style="136" customWidth="1"/>
    <col min="10502" max="10502" width="6.85546875" style="136" customWidth="1"/>
    <col min="10503" max="10504" width="1.140625" style="136" customWidth="1"/>
    <col min="10505" max="10505" width="2.28515625" style="136" customWidth="1"/>
    <col min="10506" max="10506" width="6.85546875" style="136" customWidth="1"/>
    <col min="10507" max="10507" width="1.140625" style="136" customWidth="1"/>
    <col min="10508" max="10508" width="3.42578125" style="136" customWidth="1"/>
    <col min="10509" max="10510" width="2.28515625" style="136" customWidth="1"/>
    <col min="10511" max="10511" width="1.140625" style="136" customWidth="1"/>
    <col min="10512" max="10512" width="4" style="136" customWidth="1"/>
    <col min="10513" max="10513" width="6.28515625" style="136" customWidth="1"/>
    <col min="10514" max="10514" width="1.140625" style="136" customWidth="1"/>
    <col min="10515" max="10515" width="6.85546875" style="136" customWidth="1"/>
    <col min="10516" max="10516" width="4.5703125" style="136" customWidth="1"/>
    <col min="10517" max="10520" width="1.140625" style="136" customWidth="1"/>
    <col min="10521" max="10521" width="8" style="136" customWidth="1"/>
    <col min="10522" max="10522" width="3.42578125" style="136" customWidth="1"/>
    <col min="10523" max="10523" width="1.140625" style="136" customWidth="1"/>
    <col min="10524" max="10524" width="1" style="136" customWidth="1"/>
    <col min="10525" max="10525" width="11.5703125" style="136" customWidth="1"/>
    <col min="10526" max="10526" width="3.28515625" style="136" customWidth="1"/>
    <col min="10527" max="10752" width="6.85546875" style="136" customWidth="1"/>
    <col min="10753" max="10753" width="1.140625" style="136" customWidth="1"/>
    <col min="10754" max="10754" width="2.28515625" style="136" customWidth="1"/>
    <col min="10755" max="10755" width="1.140625" style="136" customWidth="1"/>
    <col min="10756" max="10756" width="11.42578125" style="136" customWidth="1"/>
    <col min="10757" max="10757" width="1.140625" style="136" customWidth="1"/>
    <col min="10758" max="10758" width="6.85546875" style="136" customWidth="1"/>
    <col min="10759" max="10760" width="1.140625" style="136" customWidth="1"/>
    <col min="10761" max="10761" width="2.28515625" style="136" customWidth="1"/>
    <col min="10762" max="10762" width="6.85546875" style="136" customWidth="1"/>
    <col min="10763" max="10763" width="1.140625" style="136" customWidth="1"/>
    <col min="10764" max="10764" width="3.42578125" style="136" customWidth="1"/>
    <col min="10765" max="10766" width="2.28515625" style="136" customWidth="1"/>
    <col min="10767" max="10767" width="1.140625" style="136" customWidth="1"/>
    <col min="10768" max="10768" width="4" style="136" customWidth="1"/>
    <col min="10769" max="10769" width="6.28515625" style="136" customWidth="1"/>
    <col min="10770" max="10770" width="1.140625" style="136" customWidth="1"/>
    <col min="10771" max="10771" width="6.85546875" style="136" customWidth="1"/>
    <col min="10772" max="10772" width="4.5703125" style="136" customWidth="1"/>
    <col min="10773" max="10776" width="1.140625" style="136" customWidth="1"/>
    <col min="10777" max="10777" width="8" style="136" customWidth="1"/>
    <col min="10778" max="10778" width="3.42578125" style="136" customWidth="1"/>
    <col min="10779" max="10779" width="1.140625" style="136" customWidth="1"/>
    <col min="10780" max="10780" width="1" style="136" customWidth="1"/>
    <col min="10781" max="10781" width="11.5703125" style="136" customWidth="1"/>
    <col min="10782" max="10782" width="3.28515625" style="136" customWidth="1"/>
    <col min="10783" max="11008" width="6.85546875" style="136" customWidth="1"/>
    <col min="11009" max="11009" width="1.140625" style="136" customWidth="1"/>
    <col min="11010" max="11010" width="2.28515625" style="136" customWidth="1"/>
    <col min="11011" max="11011" width="1.140625" style="136" customWidth="1"/>
    <col min="11012" max="11012" width="11.42578125" style="136" customWidth="1"/>
    <col min="11013" max="11013" width="1.140625" style="136" customWidth="1"/>
    <col min="11014" max="11014" width="6.85546875" style="136" customWidth="1"/>
    <col min="11015" max="11016" width="1.140625" style="136" customWidth="1"/>
    <col min="11017" max="11017" width="2.28515625" style="136" customWidth="1"/>
    <col min="11018" max="11018" width="6.85546875" style="136" customWidth="1"/>
    <col min="11019" max="11019" width="1.140625" style="136" customWidth="1"/>
    <col min="11020" max="11020" width="3.42578125" style="136" customWidth="1"/>
    <col min="11021" max="11022" width="2.28515625" style="136" customWidth="1"/>
    <col min="11023" max="11023" width="1.140625" style="136" customWidth="1"/>
    <col min="11024" max="11024" width="4" style="136" customWidth="1"/>
    <col min="11025" max="11025" width="6.28515625" style="136" customWidth="1"/>
    <col min="11026" max="11026" width="1.140625" style="136" customWidth="1"/>
    <col min="11027" max="11027" width="6.85546875" style="136" customWidth="1"/>
    <col min="11028" max="11028" width="4.5703125" style="136" customWidth="1"/>
    <col min="11029" max="11032" width="1.140625" style="136" customWidth="1"/>
    <col min="11033" max="11033" width="8" style="136" customWidth="1"/>
    <col min="11034" max="11034" width="3.42578125" style="136" customWidth="1"/>
    <col min="11035" max="11035" width="1.140625" style="136" customWidth="1"/>
    <col min="11036" max="11036" width="1" style="136" customWidth="1"/>
    <col min="11037" max="11037" width="11.5703125" style="136" customWidth="1"/>
    <col min="11038" max="11038" width="3.28515625" style="136" customWidth="1"/>
    <col min="11039" max="11264" width="6.85546875" style="136" customWidth="1"/>
    <col min="11265" max="11265" width="1.140625" style="136" customWidth="1"/>
    <col min="11266" max="11266" width="2.28515625" style="136" customWidth="1"/>
    <col min="11267" max="11267" width="1.140625" style="136" customWidth="1"/>
    <col min="11268" max="11268" width="11.42578125" style="136" customWidth="1"/>
    <col min="11269" max="11269" width="1.140625" style="136" customWidth="1"/>
    <col min="11270" max="11270" width="6.85546875" style="136" customWidth="1"/>
    <col min="11271" max="11272" width="1.140625" style="136" customWidth="1"/>
    <col min="11273" max="11273" width="2.28515625" style="136" customWidth="1"/>
    <col min="11274" max="11274" width="6.85546875" style="136" customWidth="1"/>
    <col min="11275" max="11275" width="1.140625" style="136" customWidth="1"/>
    <col min="11276" max="11276" width="3.42578125" style="136" customWidth="1"/>
    <col min="11277" max="11278" width="2.28515625" style="136" customWidth="1"/>
    <col min="11279" max="11279" width="1.140625" style="136" customWidth="1"/>
    <col min="11280" max="11280" width="4" style="136" customWidth="1"/>
    <col min="11281" max="11281" width="6.28515625" style="136" customWidth="1"/>
    <col min="11282" max="11282" width="1.140625" style="136" customWidth="1"/>
    <col min="11283" max="11283" width="6.85546875" style="136" customWidth="1"/>
    <col min="11284" max="11284" width="4.5703125" style="136" customWidth="1"/>
    <col min="11285" max="11288" width="1.140625" style="136" customWidth="1"/>
    <col min="11289" max="11289" width="8" style="136" customWidth="1"/>
    <col min="11290" max="11290" width="3.42578125" style="136" customWidth="1"/>
    <col min="11291" max="11291" width="1.140625" style="136" customWidth="1"/>
    <col min="11292" max="11292" width="1" style="136" customWidth="1"/>
    <col min="11293" max="11293" width="11.5703125" style="136" customWidth="1"/>
    <col min="11294" max="11294" width="3.28515625" style="136" customWidth="1"/>
    <col min="11295" max="11520" width="6.85546875" style="136" customWidth="1"/>
    <col min="11521" max="11521" width="1.140625" style="136" customWidth="1"/>
    <col min="11522" max="11522" width="2.28515625" style="136" customWidth="1"/>
    <col min="11523" max="11523" width="1.140625" style="136" customWidth="1"/>
    <col min="11524" max="11524" width="11.42578125" style="136" customWidth="1"/>
    <col min="11525" max="11525" width="1.140625" style="136" customWidth="1"/>
    <col min="11526" max="11526" width="6.85546875" style="136" customWidth="1"/>
    <col min="11527" max="11528" width="1.140625" style="136" customWidth="1"/>
    <col min="11529" max="11529" width="2.28515625" style="136" customWidth="1"/>
    <col min="11530" max="11530" width="6.85546875" style="136" customWidth="1"/>
    <col min="11531" max="11531" width="1.140625" style="136" customWidth="1"/>
    <col min="11532" max="11532" width="3.42578125" style="136" customWidth="1"/>
    <col min="11533" max="11534" width="2.28515625" style="136" customWidth="1"/>
    <col min="11535" max="11535" width="1.140625" style="136" customWidth="1"/>
    <col min="11536" max="11536" width="4" style="136" customWidth="1"/>
    <col min="11537" max="11537" width="6.28515625" style="136" customWidth="1"/>
    <col min="11538" max="11538" width="1.140625" style="136" customWidth="1"/>
    <col min="11539" max="11539" width="6.85546875" style="136" customWidth="1"/>
    <col min="11540" max="11540" width="4.5703125" style="136" customWidth="1"/>
    <col min="11541" max="11544" width="1.140625" style="136" customWidth="1"/>
    <col min="11545" max="11545" width="8" style="136" customWidth="1"/>
    <col min="11546" max="11546" width="3.42578125" style="136" customWidth="1"/>
    <col min="11547" max="11547" width="1.140625" style="136" customWidth="1"/>
    <col min="11548" max="11548" width="1" style="136" customWidth="1"/>
    <col min="11549" max="11549" width="11.5703125" style="136" customWidth="1"/>
    <col min="11550" max="11550" width="3.28515625" style="136" customWidth="1"/>
    <col min="11551" max="11776" width="6.85546875" style="136" customWidth="1"/>
    <col min="11777" max="11777" width="1.140625" style="136" customWidth="1"/>
    <col min="11778" max="11778" width="2.28515625" style="136" customWidth="1"/>
    <col min="11779" max="11779" width="1.140625" style="136" customWidth="1"/>
    <col min="11780" max="11780" width="11.42578125" style="136" customWidth="1"/>
    <col min="11781" max="11781" width="1.140625" style="136" customWidth="1"/>
    <col min="11782" max="11782" width="6.85546875" style="136" customWidth="1"/>
    <col min="11783" max="11784" width="1.140625" style="136" customWidth="1"/>
    <col min="11785" max="11785" width="2.28515625" style="136" customWidth="1"/>
    <col min="11786" max="11786" width="6.85546875" style="136" customWidth="1"/>
    <col min="11787" max="11787" width="1.140625" style="136" customWidth="1"/>
    <col min="11788" max="11788" width="3.42578125" style="136" customWidth="1"/>
    <col min="11789" max="11790" width="2.28515625" style="136" customWidth="1"/>
    <col min="11791" max="11791" width="1.140625" style="136" customWidth="1"/>
    <col min="11792" max="11792" width="4" style="136" customWidth="1"/>
    <col min="11793" max="11793" width="6.28515625" style="136" customWidth="1"/>
    <col min="11794" max="11794" width="1.140625" style="136" customWidth="1"/>
    <col min="11795" max="11795" width="6.85546875" style="136" customWidth="1"/>
    <col min="11796" max="11796" width="4.5703125" style="136" customWidth="1"/>
    <col min="11797" max="11800" width="1.140625" style="136" customWidth="1"/>
    <col min="11801" max="11801" width="8" style="136" customWidth="1"/>
    <col min="11802" max="11802" width="3.42578125" style="136" customWidth="1"/>
    <col min="11803" max="11803" width="1.140625" style="136" customWidth="1"/>
    <col min="11804" max="11804" width="1" style="136" customWidth="1"/>
    <col min="11805" max="11805" width="11.5703125" style="136" customWidth="1"/>
    <col min="11806" max="11806" width="3.28515625" style="136" customWidth="1"/>
    <col min="11807" max="12032" width="6.85546875" style="136" customWidth="1"/>
    <col min="12033" max="12033" width="1.140625" style="136" customWidth="1"/>
    <col min="12034" max="12034" width="2.28515625" style="136" customWidth="1"/>
    <col min="12035" max="12035" width="1.140625" style="136" customWidth="1"/>
    <col min="12036" max="12036" width="11.42578125" style="136" customWidth="1"/>
    <col min="12037" max="12037" width="1.140625" style="136" customWidth="1"/>
    <col min="12038" max="12038" width="6.85546875" style="136" customWidth="1"/>
    <col min="12039" max="12040" width="1.140625" style="136" customWidth="1"/>
    <col min="12041" max="12041" width="2.28515625" style="136" customWidth="1"/>
    <col min="12042" max="12042" width="6.85546875" style="136" customWidth="1"/>
    <col min="12043" max="12043" width="1.140625" style="136" customWidth="1"/>
    <col min="12044" max="12044" width="3.42578125" style="136" customWidth="1"/>
    <col min="12045" max="12046" width="2.28515625" style="136" customWidth="1"/>
    <col min="12047" max="12047" width="1.140625" style="136" customWidth="1"/>
    <col min="12048" max="12048" width="4" style="136" customWidth="1"/>
    <col min="12049" max="12049" width="6.28515625" style="136" customWidth="1"/>
    <col min="12050" max="12050" width="1.140625" style="136" customWidth="1"/>
    <col min="12051" max="12051" width="6.85546875" style="136" customWidth="1"/>
    <col min="12052" max="12052" width="4.5703125" style="136" customWidth="1"/>
    <col min="12053" max="12056" width="1.140625" style="136" customWidth="1"/>
    <col min="12057" max="12057" width="8" style="136" customWidth="1"/>
    <col min="12058" max="12058" width="3.42578125" style="136" customWidth="1"/>
    <col min="12059" max="12059" width="1.140625" style="136" customWidth="1"/>
    <col min="12060" max="12060" width="1" style="136" customWidth="1"/>
    <col min="12061" max="12061" width="11.5703125" style="136" customWidth="1"/>
    <col min="12062" max="12062" width="3.28515625" style="136" customWidth="1"/>
    <col min="12063" max="12288" width="6.85546875" style="136" customWidth="1"/>
    <col min="12289" max="12289" width="1.140625" style="136" customWidth="1"/>
    <col min="12290" max="12290" width="2.28515625" style="136" customWidth="1"/>
    <col min="12291" max="12291" width="1.140625" style="136" customWidth="1"/>
    <col min="12292" max="12292" width="11.42578125" style="136" customWidth="1"/>
    <col min="12293" max="12293" width="1.140625" style="136" customWidth="1"/>
    <col min="12294" max="12294" width="6.85546875" style="136" customWidth="1"/>
    <col min="12295" max="12296" width="1.140625" style="136" customWidth="1"/>
    <col min="12297" max="12297" width="2.28515625" style="136" customWidth="1"/>
    <col min="12298" max="12298" width="6.85546875" style="136" customWidth="1"/>
    <col min="12299" max="12299" width="1.140625" style="136" customWidth="1"/>
    <col min="12300" max="12300" width="3.42578125" style="136" customWidth="1"/>
    <col min="12301" max="12302" width="2.28515625" style="136" customWidth="1"/>
    <col min="12303" max="12303" width="1.140625" style="136" customWidth="1"/>
    <col min="12304" max="12304" width="4" style="136" customWidth="1"/>
    <col min="12305" max="12305" width="6.28515625" style="136" customWidth="1"/>
    <col min="12306" max="12306" width="1.140625" style="136" customWidth="1"/>
    <col min="12307" max="12307" width="6.85546875" style="136" customWidth="1"/>
    <col min="12308" max="12308" width="4.5703125" style="136" customWidth="1"/>
    <col min="12309" max="12312" width="1.140625" style="136" customWidth="1"/>
    <col min="12313" max="12313" width="8" style="136" customWidth="1"/>
    <col min="12314" max="12314" width="3.42578125" style="136" customWidth="1"/>
    <col min="12315" max="12315" width="1.140625" style="136" customWidth="1"/>
    <col min="12316" max="12316" width="1" style="136" customWidth="1"/>
    <col min="12317" max="12317" width="11.5703125" style="136" customWidth="1"/>
    <col min="12318" max="12318" width="3.28515625" style="136" customWidth="1"/>
    <col min="12319" max="12544" width="6.85546875" style="136" customWidth="1"/>
    <col min="12545" max="12545" width="1.140625" style="136" customWidth="1"/>
    <col min="12546" max="12546" width="2.28515625" style="136" customWidth="1"/>
    <col min="12547" max="12547" width="1.140625" style="136" customWidth="1"/>
    <col min="12548" max="12548" width="11.42578125" style="136" customWidth="1"/>
    <col min="12549" max="12549" width="1.140625" style="136" customWidth="1"/>
    <col min="12550" max="12550" width="6.85546875" style="136" customWidth="1"/>
    <col min="12551" max="12552" width="1.140625" style="136" customWidth="1"/>
    <col min="12553" max="12553" width="2.28515625" style="136" customWidth="1"/>
    <col min="12554" max="12554" width="6.85546875" style="136" customWidth="1"/>
    <col min="12555" max="12555" width="1.140625" style="136" customWidth="1"/>
    <col min="12556" max="12556" width="3.42578125" style="136" customWidth="1"/>
    <col min="12557" max="12558" width="2.28515625" style="136" customWidth="1"/>
    <col min="12559" max="12559" width="1.140625" style="136" customWidth="1"/>
    <col min="12560" max="12560" width="4" style="136" customWidth="1"/>
    <col min="12561" max="12561" width="6.28515625" style="136" customWidth="1"/>
    <col min="12562" max="12562" width="1.140625" style="136" customWidth="1"/>
    <col min="12563" max="12563" width="6.85546875" style="136" customWidth="1"/>
    <col min="12564" max="12564" width="4.5703125" style="136" customWidth="1"/>
    <col min="12565" max="12568" width="1.140625" style="136" customWidth="1"/>
    <col min="12569" max="12569" width="8" style="136" customWidth="1"/>
    <col min="12570" max="12570" width="3.42578125" style="136" customWidth="1"/>
    <col min="12571" max="12571" width="1.140625" style="136" customWidth="1"/>
    <col min="12572" max="12572" width="1" style="136" customWidth="1"/>
    <col min="12573" max="12573" width="11.5703125" style="136" customWidth="1"/>
    <col min="12574" max="12574" width="3.28515625" style="136" customWidth="1"/>
    <col min="12575" max="12800" width="6.85546875" style="136" customWidth="1"/>
    <col min="12801" max="12801" width="1.140625" style="136" customWidth="1"/>
    <col min="12802" max="12802" width="2.28515625" style="136" customWidth="1"/>
    <col min="12803" max="12803" width="1.140625" style="136" customWidth="1"/>
    <col min="12804" max="12804" width="11.42578125" style="136" customWidth="1"/>
    <col min="12805" max="12805" width="1.140625" style="136" customWidth="1"/>
    <col min="12806" max="12806" width="6.85546875" style="136" customWidth="1"/>
    <col min="12807" max="12808" width="1.140625" style="136" customWidth="1"/>
    <col min="12809" max="12809" width="2.28515625" style="136" customWidth="1"/>
    <col min="12810" max="12810" width="6.85546875" style="136" customWidth="1"/>
    <col min="12811" max="12811" width="1.140625" style="136" customWidth="1"/>
    <col min="12812" max="12812" width="3.42578125" style="136" customWidth="1"/>
    <col min="12813" max="12814" width="2.28515625" style="136" customWidth="1"/>
    <col min="12815" max="12815" width="1.140625" style="136" customWidth="1"/>
    <col min="12816" max="12816" width="4" style="136" customWidth="1"/>
    <col min="12817" max="12817" width="6.28515625" style="136" customWidth="1"/>
    <col min="12818" max="12818" width="1.140625" style="136" customWidth="1"/>
    <col min="12819" max="12819" width="6.85546875" style="136" customWidth="1"/>
    <col min="12820" max="12820" width="4.5703125" style="136" customWidth="1"/>
    <col min="12821" max="12824" width="1.140625" style="136" customWidth="1"/>
    <col min="12825" max="12825" width="8" style="136" customWidth="1"/>
    <col min="12826" max="12826" width="3.42578125" style="136" customWidth="1"/>
    <col min="12827" max="12827" width="1.140625" style="136" customWidth="1"/>
    <col min="12828" max="12828" width="1" style="136" customWidth="1"/>
    <col min="12829" max="12829" width="11.5703125" style="136" customWidth="1"/>
    <col min="12830" max="12830" width="3.28515625" style="136" customWidth="1"/>
    <col min="12831" max="13056" width="6.85546875" style="136" customWidth="1"/>
    <col min="13057" max="13057" width="1.140625" style="136" customWidth="1"/>
    <col min="13058" max="13058" width="2.28515625" style="136" customWidth="1"/>
    <col min="13059" max="13059" width="1.140625" style="136" customWidth="1"/>
    <col min="13060" max="13060" width="11.42578125" style="136" customWidth="1"/>
    <col min="13061" max="13061" width="1.140625" style="136" customWidth="1"/>
    <col min="13062" max="13062" width="6.85546875" style="136" customWidth="1"/>
    <col min="13063" max="13064" width="1.140625" style="136" customWidth="1"/>
    <col min="13065" max="13065" width="2.28515625" style="136" customWidth="1"/>
    <col min="13066" max="13066" width="6.85546875" style="136" customWidth="1"/>
    <col min="13067" max="13067" width="1.140625" style="136" customWidth="1"/>
    <col min="13068" max="13068" width="3.42578125" style="136" customWidth="1"/>
    <col min="13069" max="13070" width="2.28515625" style="136" customWidth="1"/>
    <col min="13071" max="13071" width="1.140625" style="136" customWidth="1"/>
    <col min="13072" max="13072" width="4" style="136" customWidth="1"/>
    <col min="13073" max="13073" width="6.28515625" style="136" customWidth="1"/>
    <col min="13074" max="13074" width="1.140625" style="136" customWidth="1"/>
    <col min="13075" max="13075" width="6.85546875" style="136" customWidth="1"/>
    <col min="13076" max="13076" width="4.5703125" style="136" customWidth="1"/>
    <col min="13077" max="13080" width="1.140625" style="136" customWidth="1"/>
    <col min="13081" max="13081" width="8" style="136" customWidth="1"/>
    <col min="13082" max="13082" width="3.42578125" style="136" customWidth="1"/>
    <col min="13083" max="13083" width="1.140625" style="136" customWidth="1"/>
    <col min="13084" max="13084" width="1" style="136" customWidth="1"/>
    <col min="13085" max="13085" width="11.5703125" style="136" customWidth="1"/>
    <col min="13086" max="13086" width="3.28515625" style="136" customWidth="1"/>
    <col min="13087" max="13312" width="6.85546875" style="136" customWidth="1"/>
    <col min="13313" max="13313" width="1.140625" style="136" customWidth="1"/>
    <col min="13314" max="13314" width="2.28515625" style="136" customWidth="1"/>
    <col min="13315" max="13315" width="1.140625" style="136" customWidth="1"/>
    <col min="13316" max="13316" width="11.42578125" style="136" customWidth="1"/>
    <col min="13317" max="13317" width="1.140625" style="136" customWidth="1"/>
    <col min="13318" max="13318" width="6.85546875" style="136" customWidth="1"/>
    <col min="13319" max="13320" width="1.140625" style="136" customWidth="1"/>
    <col min="13321" max="13321" width="2.28515625" style="136" customWidth="1"/>
    <col min="13322" max="13322" width="6.85546875" style="136" customWidth="1"/>
    <col min="13323" max="13323" width="1.140625" style="136" customWidth="1"/>
    <col min="13324" max="13324" width="3.42578125" style="136" customWidth="1"/>
    <col min="13325" max="13326" width="2.28515625" style="136" customWidth="1"/>
    <col min="13327" max="13327" width="1.140625" style="136" customWidth="1"/>
    <col min="13328" max="13328" width="4" style="136" customWidth="1"/>
    <col min="13329" max="13329" width="6.28515625" style="136" customWidth="1"/>
    <col min="13330" max="13330" width="1.140625" style="136" customWidth="1"/>
    <col min="13331" max="13331" width="6.85546875" style="136" customWidth="1"/>
    <col min="13332" max="13332" width="4.5703125" style="136" customWidth="1"/>
    <col min="13333" max="13336" width="1.140625" style="136" customWidth="1"/>
    <col min="13337" max="13337" width="8" style="136" customWidth="1"/>
    <col min="13338" max="13338" width="3.42578125" style="136" customWidth="1"/>
    <col min="13339" max="13339" width="1.140625" style="136" customWidth="1"/>
    <col min="13340" max="13340" width="1" style="136" customWidth="1"/>
    <col min="13341" max="13341" width="11.5703125" style="136" customWidth="1"/>
    <col min="13342" max="13342" width="3.28515625" style="136" customWidth="1"/>
    <col min="13343" max="13568" width="6.85546875" style="136" customWidth="1"/>
    <col min="13569" max="13569" width="1.140625" style="136" customWidth="1"/>
    <col min="13570" max="13570" width="2.28515625" style="136" customWidth="1"/>
    <col min="13571" max="13571" width="1.140625" style="136" customWidth="1"/>
    <col min="13572" max="13572" width="11.42578125" style="136" customWidth="1"/>
    <col min="13573" max="13573" width="1.140625" style="136" customWidth="1"/>
    <col min="13574" max="13574" width="6.85546875" style="136" customWidth="1"/>
    <col min="13575" max="13576" width="1.140625" style="136" customWidth="1"/>
    <col min="13577" max="13577" width="2.28515625" style="136" customWidth="1"/>
    <col min="13578" max="13578" width="6.85546875" style="136" customWidth="1"/>
    <col min="13579" max="13579" width="1.140625" style="136" customWidth="1"/>
    <col min="13580" max="13580" width="3.42578125" style="136" customWidth="1"/>
    <col min="13581" max="13582" width="2.28515625" style="136" customWidth="1"/>
    <col min="13583" max="13583" width="1.140625" style="136" customWidth="1"/>
    <col min="13584" max="13584" width="4" style="136" customWidth="1"/>
    <col min="13585" max="13585" width="6.28515625" style="136" customWidth="1"/>
    <col min="13586" max="13586" width="1.140625" style="136" customWidth="1"/>
    <col min="13587" max="13587" width="6.85546875" style="136" customWidth="1"/>
    <col min="13588" max="13588" width="4.5703125" style="136" customWidth="1"/>
    <col min="13589" max="13592" width="1.140625" style="136" customWidth="1"/>
    <col min="13593" max="13593" width="8" style="136" customWidth="1"/>
    <col min="13594" max="13594" width="3.42578125" style="136" customWidth="1"/>
    <col min="13595" max="13595" width="1.140625" style="136" customWidth="1"/>
    <col min="13596" max="13596" width="1" style="136" customWidth="1"/>
    <col min="13597" max="13597" width="11.5703125" style="136" customWidth="1"/>
    <col min="13598" max="13598" width="3.28515625" style="136" customWidth="1"/>
    <col min="13599" max="13824" width="6.85546875" style="136" customWidth="1"/>
    <col min="13825" max="13825" width="1.140625" style="136" customWidth="1"/>
    <col min="13826" max="13826" width="2.28515625" style="136" customWidth="1"/>
    <col min="13827" max="13827" width="1.140625" style="136" customWidth="1"/>
    <col min="13828" max="13828" width="11.42578125" style="136" customWidth="1"/>
    <col min="13829" max="13829" width="1.140625" style="136" customWidth="1"/>
    <col min="13830" max="13830" width="6.85546875" style="136" customWidth="1"/>
    <col min="13831" max="13832" width="1.140625" style="136" customWidth="1"/>
    <col min="13833" max="13833" width="2.28515625" style="136" customWidth="1"/>
    <col min="13834" max="13834" width="6.85546875" style="136" customWidth="1"/>
    <col min="13835" max="13835" width="1.140625" style="136" customWidth="1"/>
    <col min="13836" max="13836" width="3.42578125" style="136" customWidth="1"/>
    <col min="13837" max="13838" width="2.28515625" style="136" customWidth="1"/>
    <col min="13839" max="13839" width="1.140625" style="136" customWidth="1"/>
    <col min="13840" max="13840" width="4" style="136" customWidth="1"/>
    <col min="13841" max="13841" width="6.28515625" style="136" customWidth="1"/>
    <col min="13842" max="13842" width="1.140625" style="136" customWidth="1"/>
    <col min="13843" max="13843" width="6.85546875" style="136" customWidth="1"/>
    <col min="13844" max="13844" width="4.5703125" style="136" customWidth="1"/>
    <col min="13845" max="13848" width="1.140625" style="136" customWidth="1"/>
    <col min="13849" max="13849" width="8" style="136" customWidth="1"/>
    <col min="13850" max="13850" width="3.42578125" style="136" customWidth="1"/>
    <col min="13851" max="13851" width="1.140625" style="136" customWidth="1"/>
    <col min="13852" max="13852" width="1" style="136" customWidth="1"/>
    <col min="13853" max="13853" width="11.5703125" style="136" customWidth="1"/>
    <col min="13854" max="13854" width="3.28515625" style="136" customWidth="1"/>
    <col min="13855" max="14080" width="6.85546875" style="136" customWidth="1"/>
    <col min="14081" max="14081" width="1.140625" style="136" customWidth="1"/>
    <col min="14082" max="14082" width="2.28515625" style="136" customWidth="1"/>
    <col min="14083" max="14083" width="1.140625" style="136" customWidth="1"/>
    <col min="14084" max="14084" width="11.42578125" style="136" customWidth="1"/>
    <col min="14085" max="14085" width="1.140625" style="136" customWidth="1"/>
    <col min="14086" max="14086" width="6.85546875" style="136" customWidth="1"/>
    <col min="14087" max="14088" width="1.140625" style="136" customWidth="1"/>
    <col min="14089" max="14089" width="2.28515625" style="136" customWidth="1"/>
    <col min="14090" max="14090" width="6.85546875" style="136" customWidth="1"/>
    <col min="14091" max="14091" width="1.140625" style="136" customWidth="1"/>
    <col min="14092" max="14092" width="3.42578125" style="136" customWidth="1"/>
    <col min="14093" max="14094" width="2.28515625" style="136" customWidth="1"/>
    <col min="14095" max="14095" width="1.140625" style="136" customWidth="1"/>
    <col min="14096" max="14096" width="4" style="136" customWidth="1"/>
    <col min="14097" max="14097" width="6.28515625" style="136" customWidth="1"/>
    <col min="14098" max="14098" width="1.140625" style="136" customWidth="1"/>
    <col min="14099" max="14099" width="6.85546875" style="136" customWidth="1"/>
    <col min="14100" max="14100" width="4.5703125" style="136" customWidth="1"/>
    <col min="14101" max="14104" width="1.140625" style="136" customWidth="1"/>
    <col min="14105" max="14105" width="8" style="136" customWidth="1"/>
    <col min="14106" max="14106" width="3.42578125" style="136" customWidth="1"/>
    <col min="14107" max="14107" width="1.140625" style="136" customWidth="1"/>
    <col min="14108" max="14108" width="1" style="136" customWidth="1"/>
    <col min="14109" max="14109" width="11.5703125" style="136" customWidth="1"/>
    <col min="14110" max="14110" width="3.28515625" style="136" customWidth="1"/>
    <col min="14111" max="14336" width="6.85546875" style="136" customWidth="1"/>
    <col min="14337" max="14337" width="1.140625" style="136" customWidth="1"/>
    <col min="14338" max="14338" width="2.28515625" style="136" customWidth="1"/>
    <col min="14339" max="14339" width="1.140625" style="136" customWidth="1"/>
    <col min="14340" max="14340" width="11.42578125" style="136" customWidth="1"/>
    <col min="14341" max="14341" width="1.140625" style="136" customWidth="1"/>
    <col min="14342" max="14342" width="6.85546875" style="136" customWidth="1"/>
    <col min="14343" max="14344" width="1.140625" style="136" customWidth="1"/>
    <col min="14345" max="14345" width="2.28515625" style="136" customWidth="1"/>
    <col min="14346" max="14346" width="6.85546875" style="136" customWidth="1"/>
    <col min="14347" max="14347" width="1.140625" style="136" customWidth="1"/>
    <col min="14348" max="14348" width="3.42578125" style="136" customWidth="1"/>
    <col min="14349" max="14350" width="2.28515625" style="136" customWidth="1"/>
    <col min="14351" max="14351" width="1.140625" style="136" customWidth="1"/>
    <col min="14352" max="14352" width="4" style="136" customWidth="1"/>
    <col min="14353" max="14353" width="6.28515625" style="136" customWidth="1"/>
    <col min="14354" max="14354" width="1.140625" style="136" customWidth="1"/>
    <col min="14355" max="14355" width="6.85546875" style="136" customWidth="1"/>
    <col min="14356" max="14356" width="4.5703125" style="136" customWidth="1"/>
    <col min="14357" max="14360" width="1.140625" style="136" customWidth="1"/>
    <col min="14361" max="14361" width="8" style="136" customWidth="1"/>
    <col min="14362" max="14362" width="3.42578125" style="136" customWidth="1"/>
    <col min="14363" max="14363" width="1.140625" style="136" customWidth="1"/>
    <col min="14364" max="14364" width="1" style="136" customWidth="1"/>
    <col min="14365" max="14365" width="11.5703125" style="136" customWidth="1"/>
    <col min="14366" max="14366" width="3.28515625" style="136" customWidth="1"/>
    <col min="14367" max="14592" width="6.85546875" style="136" customWidth="1"/>
    <col min="14593" max="14593" width="1.140625" style="136" customWidth="1"/>
    <col min="14594" max="14594" width="2.28515625" style="136" customWidth="1"/>
    <col min="14595" max="14595" width="1.140625" style="136" customWidth="1"/>
    <col min="14596" max="14596" width="11.42578125" style="136" customWidth="1"/>
    <col min="14597" max="14597" width="1.140625" style="136" customWidth="1"/>
    <col min="14598" max="14598" width="6.85546875" style="136" customWidth="1"/>
    <col min="14599" max="14600" width="1.140625" style="136" customWidth="1"/>
    <col min="14601" max="14601" width="2.28515625" style="136" customWidth="1"/>
    <col min="14602" max="14602" width="6.85546875" style="136" customWidth="1"/>
    <col min="14603" max="14603" width="1.140625" style="136" customWidth="1"/>
    <col min="14604" max="14604" width="3.42578125" style="136" customWidth="1"/>
    <col min="14605" max="14606" width="2.28515625" style="136" customWidth="1"/>
    <col min="14607" max="14607" width="1.140625" style="136" customWidth="1"/>
    <col min="14608" max="14608" width="4" style="136" customWidth="1"/>
    <col min="14609" max="14609" width="6.28515625" style="136" customWidth="1"/>
    <col min="14610" max="14610" width="1.140625" style="136" customWidth="1"/>
    <col min="14611" max="14611" width="6.85546875" style="136" customWidth="1"/>
    <col min="14612" max="14612" width="4.5703125" style="136" customWidth="1"/>
    <col min="14613" max="14616" width="1.140625" style="136" customWidth="1"/>
    <col min="14617" max="14617" width="8" style="136" customWidth="1"/>
    <col min="14618" max="14618" width="3.42578125" style="136" customWidth="1"/>
    <col min="14619" max="14619" width="1.140625" style="136" customWidth="1"/>
    <col min="14620" max="14620" width="1" style="136" customWidth="1"/>
    <col min="14621" max="14621" width="11.5703125" style="136" customWidth="1"/>
    <col min="14622" max="14622" width="3.28515625" style="136" customWidth="1"/>
    <col min="14623" max="14848" width="6.85546875" style="136" customWidth="1"/>
    <col min="14849" max="14849" width="1.140625" style="136" customWidth="1"/>
    <col min="14850" max="14850" width="2.28515625" style="136" customWidth="1"/>
    <col min="14851" max="14851" width="1.140625" style="136" customWidth="1"/>
    <col min="14852" max="14852" width="11.42578125" style="136" customWidth="1"/>
    <col min="14853" max="14853" width="1.140625" style="136" customWidth="1"/>
    <col min="14854" max="14854" width="6.85546875" style="136" customWidth="1"/>
    <col min="14855" max="14856" width="1.140625" style="136" customWidth="1"/>
    <col min="14857" max="14857" width="2.28515625" style="136" customWidth="1"/>
    <col min="14858" max="14858" width="6.85546875" style="136" customWidth="1"/>
    <col min="14859" max="14859" width="1.140625" style="136" customWidth="1"/>
    <col min="14860" max="14860" width="3.42578125" style="136" customWidth="1"/>
    <col min="14861" max="14862" width="2.28515625" style="136" customWidth="1"/>
    <col min="14863" max="14863" width="1.140625" style="136" customWidth="1"/>
    <col min="14864" max="14864" width="4" style="136" customWidth="1"/>
    <col min="14865" max="14865" width="6.28515625" style="136" customWidth="1"/>
    <col min="14866" max="14866" width="1.140625" style="136" customWidth="1"/>
    <col min="14867" max="14867" width="6.85546875" style="136" customWidth="1"/>
    <col min="14868" max="14868" width="4.5703125" style="136" customWidth="1"/>
    <col min="14869" max="14872" width="1.140625" style="136" customWidth="1"/>
    <col min="14873" max="14873" width="8" style="136" customWidth="1"/>
    <col min="14874" max="14874" width="3.42578125" style="136" customWidth="1"/>
    <col min="14875" max="14875" width="1.140625" style="136" customWidth="1"/>
    <col min="14876" max="14876" width="1" style="136" customWidth="1"/>
    <col min="14877" max="14877" width="11.5703125" style="136" customWidth="1"/>
    <col min="14878" max="14878" width="3.28515625" style="136" customWidth="1"/>
    <col min="14879" max="15104" width="6.85546875" style="136" customWidth="1"/>
    <col min="15105" max="15105" width="1.140625" style="136" customWidth="1"/>
    <col min="15106" max="15106" width="2.28515625" style="136" customWidth="1"/>
    <col min="15107" max="15107" width="1.140625" style="136" customWidth="1"/>
    <col min="15108" max="15108" width="11.42578125" style="136" customWidth="1"/>
    <col min="15109" max="15109" width="1.140625" style="136" customWidth="1"/>
    <col min="15110" max="15110" width="6.85546875" style="136" customWidth="1"/>
    <col min="15111" max="15112" width="1.140625" style="136" customWidth="1"/>
    <col min="15113" max="15113" width="2.28515625" style="136" customWidth="1"/>
    <col min="15114" max="15114" width="6.85546875" style="136" customWidth="1"/>
    <col min="15115" max="15115" width="1.140625" style="136" customWidth="1"/>
    <col min="15116" max="15116" width="3.42578125" style="136" customWidth="1"/>
    <col min="15117" max="15118" width="2.28515625" style="136" customWidth="1"/>
    <col min="15119" max="15119" width="1.140625" style="136" customWidth="1"/>
    <col min="15120" max="15120" width="4" style="136" customWidth="1"/>
    <col min="15121" max="15121" width="6.28515625" style="136" customWidth="1"/>
    <col min="15122" max="15122" width="1.140625" style="136" customWidth="1"/>
    <col min="15123" max="15123" width="6.85546875" style="136" customWidth="1"/>
    <col min="15124" max="15124" width="4.5703125" style="136" customWidth="1"/>
    <col min="15125" max="15128" width="1.140625" style="136" customWidth="1"/>
    <col min="15129" max="15129" width="8" style="136" customWidth="1"/>
    <col min="15130" max="15130" width="3.42578125" style="136" customWidth="1"/>
    <col min="15131" max="15131" width="1.140625" style="136" customWidth="1"/>
    <col min="15132" max="15132" width="1" style="136" customWidth="1"/>
    <col min="15133" max="15133" width="11.5703125" style="136" customWidth="1"/>
    <col min="15134" max="15134" width="3.28515625" style="136" customWidth="1"/>
    <col min="15135" max="15360" width="6.85546875" style="136" customWidth="1"/>
    <col min="15361" max="15361" width="1.140625" style="136" customWidth="1"/>
    <col min="15362" max="15362" width="2.28515625" style="136" customWidth="1"/>
    <col min="15363" max="15363" width="1.140625" style="136" customWidth="1"/>
    <col min="15364" max="15364" width="11.42578125" style="136" customWidth="1"/>
    <col min="15365" max="15365" width="1.140625" style="136" customWidth="1"/>
    <col min="15366" max="15366" width="6.85546875" style="136" customWidth="1"/>
    <col min="15367" max="15368" width="1.140625" style="136" customWidth="1"/>
    <col min="15369" max="15369" width="2.28515625" style="136" customWidth="1"/>
    <col min="15370" max="15370" width="6.85546875" style="136" customWidth="1"/>
    <col min="15371" max="15371" width="1.140625" style="136" customWidth="1"/>
    <col min="15372" max="15372" width="3.42578125" style="136" customWidth="1"/>
    <col min="15373" max="15374" width="2.28515625" style="136" customWidth="1"/>
    <col min="15375" max="15375" width="1.140625" style="136" customWidth="1"/>
    <col min="15376" max="15376" width="4" style="136" customWidth="1"/>
    <col min="15377" max="15377" width="6.28515625" style="136" customWidth="1"/>
    <col min="15378" max="15378" width="1.140625" style="136" customWidth="1"/>
    <col min="15379" max="15379" width="6.85546875" style="136" customWidth="1"/>
    <col min="15380" max="15380" width="4.5703125" style="136" customWidth="1"/>
    <col min="15381" max="15384" width="1.140625" style="136" customWidth="1"/>
    <col min="15385" max="15385" width="8" style="136" customWidth="1"/>
    <col min="15386" max="15386" width="3.42578125" style="136" customWidth="1"/>
    <col min="15387" max="15387" width="1.140625" style="136" customWidth="1"/>
    <col min="15388" max="15388" width="1" style="136" customWidth="1"/>
    <col min="15389" max="15389" width="11.5703125" style="136" customWidth="1"/>
    <col min="15390" max="15390" width="3.28515625" style="136" customWidth="1"/>
    <col min="15391" max="15616" width="6.85546875" style="136" customWidth="1"/>
    <col min="15617" max="15617" width="1.140625" style="136" customWidth="1"/>
    <col min="15618" max="15618" width="2.28515625" style="136" customWidth="1"/>
    <col min="15619" max="15619" width="1.140625" style="136" customWidth="1"/>
    <col min="15620" max="15620" width="11.42578125" style="136" customWidth="1"/>
    <col min="15621" max="15621" width="1.140625" style="136" customWidth="1"/>
    <col min="15622" max="15622" width="6.85546875" style="136" customWidth="1"/>
    <col min="15623" max="15624" width="1.140625" style="136" customWidth="1"/>
    <col min="15625" max="15625" width="2.28515625" style="136" customWidth="1"/>
    <col min="15626" max="15626" width="6.85546875" style="136" customWidth="1"/>
    <col min="15627" max="15627" width="1.140625" style="136" customWidth="1"/>
    <col min="15628" max="15628" width="3.42578125" style="136" customWidth="1"/>
    <col min="15629" max="15630" width="2.28515625" style="136" customWidth="1"/>
    <col min="15631" max="15631" width="1.140625" style="136" customWidth="1"/>
    <col min="15632" max="15632" width="4" style="136" customWidth="1"/>
    <col min="15633" max="15633" width="6.28515625" style="136" customWidth="1"/>
    <col min="15634" max="15634" width="1.140625" style="136" customWidth="1"/>
    <col min="15635" max="15635" width="6.85546875" style="136" customWidth="1"/>
    <col min="15636" max="15636" width="4.5703125" style="136" customWidth="1"/>
    <col min="15637" max="15640" width="1.140625" style="136" customWidth="1"/>
    <col min="15641" max="15641" width="8" style="136" customWidth="1"/>
    <col min="15642" max="15642" width="3.42578125" style="136" customWidth="1"/>
    <col min="15643" max="15643" width="1.140625" style="136" customWidth="1"/>
    <col min="15644" max="15644" width="1" style="136" customWidth="1"/>
    <col min="15645" max="15645" width="11.5703125" style="136" customWidth="1"/>
    <col min="15646" max="15646" width="3.28515625" style="136" customWidth="1"/>
    <col min="15647" max="15872" width="6.85546875" style="136" customWidth="1"/>
    <col min="15873" max="15873" width="1.140625" style="136" customWidth="1"/>
    <col min="15874" max="15874" width="2.28515625" style="136" customWidth="1"/>
    <col min="15875" max="15875" width="1.140625" style="136" customWidth="1"/>
    <col min="15876" max="15876" width="11.42578125" style="136" customWidth="1"/>
    <col min="15877" max="15877" width="1.140625" style="136" customWidth="1"/>
    <col min="15878" max="15878" width="6.85546875" style="136" customWidth="1"/>
    <col min="15879" max="15880" width="1.140625" style="136" customWidth="1"/>
    <col min="15881" max="15881" width="2.28515625" style="136" customWidth="1"/>
    <col min="15882" max="15882" width="6.85546875" style="136" customWidth="1"/>
    <col min="15883" max="15883" width="1.140625" style="136" customWidth="1"/>
    <col min="15884" max="15884" width="3.42578125" style="136" customWidth="1"/>
    <col min="15885" max="15886" width="2.28515625" style="136" customWidth="1"/>
    <col min="15887" max="15887" width="1.140625" style="136" customWidth="1"/>
    <col min="15888" max="15888" width="4" style="136" customWidth="1"/>
    <col min="15889" max="15889" width="6.28515625" style="136" customWidth="1"/>
    <col min="15890" max="15890" width="1.140625" style="136" customWidth="1"/>
    <col min="15891" max="15891" width="6.85546875" style="136" customWidth="1"/>
    <col min="15892" max="15892" width="4.5703125" style="136" customWidth="1"/>
    <col min="15893" max="15896" width="1.140625" style="136" customWidth="1"/>
    <col min="15897" max="15897" width="8" style="136" customWidth="1"/>
    <col min="15898" max="15898" width="3.42578125" style="136" customWidth="1"/>
    <col min="15899" max="15899" width="1.140625" style="136" customWidth="1"/>
    <col min="15900" max="15900" width="1" style="136" customWidth="1"/>
    <col min="15901" max="15901" width="11.5703125" style="136" customWidth="1"/>
    <col min="15902" max="15902" width="3.28515625" style="136" customWidth="1"/>
    <col min="15903" max="16128" width="6.85546875" style="136" customWidth="1"/>
    <col min="16129" max="16129" width="1.140625" style="136" customWidth="1"/>
    <col min="16130" max="16130" width="2.28515625" style="136" customWidth="1"/>
    <col min="16131" max="16131" width="1.140625" style="136" customWidth="1"/>
    <col min="16132" max="16132" width="11.42578125" style="136" customWidth="1"/>
    <col min="16133" max="16133" width="1.140625" style="136" customWidth="1"/>
    <col min="16134" max="16134" width="6.85546875" style="136" customWidth="1"/>
    <col min="16135" max="16136" width="1.140625" style="136" customWidth="1"/>
    <col min="16137" max="16137" width="2.28515625" style="136" customWidth="1"/>
    <col min="16138" max="16138" width="6.85546875" style="136" customWidth="1"/>
    <col min="16139" max="16139" width="1.140625" style="136" customWidth="1"/>
    <col min="16140" max="16140" width="3.42578125" style="136" customWidth="1"/>
    <col min="16141" max="16142" width="2.28515625" style="136" customWidth="1"/>
    <col min="16143" max="16143" width="1.140625" style="136" customWidth="1"/>
    <col min="16144" max="16144" width="4" style="136" customWidth="1"/>
    <col min="16145" max="16145" width="6.28515625" style="136" customWidth="1"/>
    <col min="16146" max="16146" width="1.140625" style="136" customWidth="1"/>
    <col min="16147" max="16147" width="6.85546875" style="136" customWidth="1"/>
    <col min="16148" max="16148" width="4.5703125" style="136" customWidth="1"/>
    <col min="16149" max="16152" width="1.140625" style="136" customWidth="1"/>
    <col min="16153" max="16153" width="8" style="136" customWidth="1"/>
    <col min="16154" max="16154" width="3.42578125" style="136" customWidth="1"/>
    <col min="16155" max="16155" width="1.140625" style="136" customWidth="1"/>
    <col min="16156" max="16156" width="1" style="136" customWidth="1"/>
    <col min="16157" max="16157" width="11.5703125" style="136" customWidth="1"/>
    <col min="16158" max="16158" width="3.28515625" style="136" customWidth="1"/>
    <col min="16159" max="16384" width="6.85546875" style="136" customWidth="1"/>
  </cols>
  <sheetData>
    <row r="1" spans="1:30" ht="25.5" customHeight="1">
      <c r="C1" s="137" t="s">
        <v>1135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</row>
    <row r="2" spans="1:30" ht="7.5" customHeight="1"/>
    <row r="3" spans="1:30" ht="18.75" customHeight="1">
      <c r="I3" s="213" t="s">
        <v>1136</v>
      </c>
      <c r="J3" s="213"/>
      <c r="K3" s="213"/>
      <c r="L3" s="213"/>
      <c r="M3" s="213"/>
      <c r="N3" s="213"/>
      <c r="O3" s="213"/>
      <c r="P3" s="213"/>
      <c r="S3" s="214" t="s">
        <v>1137</v>
      </c>
      <c r="T3" s="214"/>
      <c r="U3" s="214"/>
      <c r="V3" s="214"/>
      <c r="W3" s="214"/>
      <c r="X3" s="214"/>
      <c r="Y3" s="214"/>
    </row>
    <row r="4" spans="1:30" ht="6.75" customHeight="1"/>
    <row r="5" spans="1:30" ht="14.25" customHeight="1">
      <c r="A5" s="215" t="s">
        <v>1138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</row>
    <row r="6" spans="1:30">
      <c r="B6" s="216" t="s">
        <v>1139</v>
      </c>
      <c r="C6" s="216"/>
      <c r="D6" s="216"/>
      <c r="F6" s="216" t="s">
        <v>1140</v>
      </c>
      <c r="G6" s="216"/>
      <c r="H6" s="216"/>
      <c r="I6" s="216"/>
      <c r="J6" s="216" t="s">
        <v>1141</v>
      </c>
      <c r="K6" s="216"/>
      <c r="L6" s="216"/>
      <c r="N6" s="216" t="s">
        <v>1142</v>
      </c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C6" s="217" t="s">
        <v>1143</v>
      </c>
      <c r="AD6" s="217"/>
    </row>
    <row r="7" spans="1:30">
      <c r="B7" s="140" t="s">
        <v>1144</v>
      </c>
      <c r="C7" s="140"/>
      <c r="D7" s="140"/>
      <c r="F7" s="140" t="s">
        <v>1145</v>
      </c>
      <c r="G7" s="140"/>
      <c r="H7" s="140"/>
      <c r="I7" s="140"/>
      <c r="J7" s="140" t="s">
        <v>1146</v>
      </c>
      <c r="K7" s="140"/>
      <c r="L7" s="140"/>
      <c r="N7" s="140" t="s">
        <v>1147</v>
      </c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C7" s="218">
        <v>0</v>
      </c>
      <c r="AD7" s="218"/>
    </row>
    <row r="8" spans="1:30">
      <c r="C8" s="143" t="s">
        <v>2</v>
      </c>
      <c r="G8" s="143" t="s">
        <v>2</v>
      </c>
      <c r="K8" s="143" t="s">
        <v>2</v>
      </c>
      <c r="O8" s="219" t="s">
        <v>1148</v>
      </c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20">
        <v>-613.04999999999995</v>
      </c>
      <c r="AD8" s="220"/>
    </row>
    <row r="9" spans="1:30">
      <c r="C9" s="143" t="s">
        <v>2</v>
      </c>
      <c r="G9" s="143" t="s">
        <v>2</v>
      </c>
      <c r="K9" s="143" t="s">
        <v>2</v>
      </c>
      <c r="O9" s="219" t="s">
        <v>1148</v>
      </c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20">
        <v>-1749.6</v>
      </c>
      <c r="AD9" s="220"/>
    </row>
    <row r="10" spans="1:30">
      <c r="C10" s="143" t="s">
        <v>2</v>
      </c>
      <c r="G10" s="143" t="s">
        <v>2</v>
      </c>
      <c r="K10" s="143" t="s">
        <v>2</v>
      </c>
      <c r="O10" s="219" t="s">
        <v>1149</v>
      </c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20">
        <v>-1454.4</v>
      </c>
      <c r="AD10" s="220"/>
    </row>
    <row r="11" spans="1:30">
      <c r="C11" s="143" t="s">
        <v>2</v>
      </c>
      <c r="G11" s="143" t="s">
        <v>2</v>
      </c>
      <c r="K11" s="143" t="s">
        <v>2</v>
      </c>
      <c r="O11" s="219" t="s">
        <v>1148</v>
      </c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20">
        <v>613.04999999999995</v>
      </c>
      <c r="AD11" s="220"/>
    </row>
    <row r="12" spans="1:30">
      <c r="C12" s="143" t="s">
        <v>2</v>
      </c>
      <c r="G12" s="143" t="s">
        <v>2</v>
      </c>
      <c r="K12" s="143" t="s">
        <v>2</v>
      </c>
      <c r="O12" s="219" t="s">
        <v>1148</v>
      </c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20">
        <v>1749.6</v>
      </c>
      <c r="AD12" s="220"/>
    </row>
    <row r="13" spans="1:30">
      <c r="C13" s="143" t="s">
        <v>2</v>
      </c>
      <c r="G13" s="143" t="s">
        <v>2</v>
      </c>
      <c r="K13" s="143" t="s">
        <v>2</v>
      </c>
      <c r="O13" s="219" t="s">
        <v>1149</v>
      </c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20">
        <v>1454.4</v>
      </c>
      <c r="AD13" s="220"/>
    </row>
    <row r="14" spans="1:30">
      <c r="B14" s="140" t="s">
        <v>1150</v>
      </c>
      <c r="C14" s="140"/>
      <c r="D14" s="140"/>
      <c r="F14" s="140" t="s">
        <v>1145</v>
      </c>
      <c r="G14" s="140"/>
      <c r="H14" s="140"/>
      <c r="I14" s="140"/>
      <c r="J14" s="140" t="s">
        <v>1151</v>
      </c>
      <c r="K14" s="140"/>
      <c r="L14" s="140"/>
      <c r="N14" s="140" t="s">
        <v>1152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C14" s="218">
        <v>0</v>
      </c>
      <c r="AD14" s="218"/>
    </row>
    <row r="15" spans="1:30">
      <c r="C15" s="143" t="s">
        <v>2</v>
      </c>
      <c r="G15" s="143" t="s">
        <v>2</v>
      </c>
      <c r="K15" s="143" t="s">
        <v>2</v>
      </c>
      <c r="O15" s="219" t="s">
        <v>1153</v>
      </c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20">
        <v>-216.54</v>
      </c>
      <c r="AD15" s="220"/>
    </row>
    <row r="16" spans="1:30">
      <c r="C16" s="143" t="s">
        <v>2</v>
      </c>
      <c r="G16" s="143" t="s">
        <v>2</v>
      </c>
      <c r="K16" s="143" t="s">
        <v>2</v>
      </c>
      <c r="O16" s="219" t="s">
        <v>1154</v>
      </c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20">
        <v>-363.46</v>
      </c>
      <c r="AD16" s="220"/>
    </row>
    <row r="17" spans="2:30">
      <c r="C17" s="143" t="s">
        <v>2</v>
      </c>
      <c r="G17" s="143" t="s">
        <v>2</v>
      </c>
      <c r="K17" s="143" t="s">
        <v>2</v>
      </c>
      <c r="O17" s="219" t="s">
        <v>1155</v>
      </c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20">
        <v>-123.84</v>
      </c>
      <c r="AD17" s="220"/>
    </row>
    <row r="18" spans="2:30">
      <c r="C18" s="143" t="s">
        <v>2</v>
      </c>
      <c r="G18" s="143" t="s">
        <v>2</v>
      </c>
      <c r="K18" s="143" t="s">
        <v>2</v>
      </c>
      <c r="O18" s="219" t="s">
        <v>1156</v>
      </c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20">
        <v>-123.84</v>
      </c>
      <c r="AD18" s="220"/>
    </row>
    <row r="19" spans="2:30">
      <c r="C19" s="143" t="s">
        <v>2</v>
      </c>
      <c r="G19" s="143" t="s">
        <v>2</v>
      </c>
      <c r="K19" s="143" t="s">
        <v>2</v>
      </c>
      <c r="O19" s="219" t="s">
        <v>1156</v>
      </c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20">
        <v>-169.8</v>
      </c>
      <c r="AD19" s="220"/>
    </row>
    <row r="20" spans="2:30">
      <c r="C20" s="143" t="s">
        <v>2</v>
      </c>
      <c r="G20" s="143" t="s">
        <v>2</v>
      </c>
      <c r="K20" s="143" t="s">
        <v>2</v>
      </c>
      <c r="O20" s="219" t="s">
        <v>1156</v>
      </c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20">
        <v>-222.56</v>
      </c>
      <c r="AD20" s="220"/>
    </row>
    <row r="21" spans="2:30">
      <c r="C21" s="143" t="s">
        <v>2</v>
      </c>
      <c r="G21" s="143" t="s">
        <v>2</v>
      </c>
      <c r="K21" s="143" t="s">
        <v>2</v>
      </c>
      <c r="O21" s="219" t="s">
        <v>1157</v>
      </c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20">
        <v>-384.54</v>
      </c>
      <c r="AD21" s="220"/>
    </row>
    <row r="22" spans="2:30">
      <c r="C22" s="143" t="s">
        <v>2</v>
      </c>
      <c r="G22" s="143" t="s">
        <v>2</v>
      </c>
      <c r="K22" s="143" t="s">
        <v>2</v>
      </c>
      <c r="O22" s="219" t="s">
        <v>1153</v>
      </c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20">
        <v>216.54</v>
      </c>
      <c r="AD22" s="220"/>
    </row>
    <row r="23" spans="2:30">
      <c r="C23" s="143" t="s">
        <v>2</v>
      </c>
      <c r="G23" s="143" t="s">
        <v>2</v>
      </c>
      <c r="K23" s="143" t="s">
        <v>2</v>
      </c>
      <c r="O23" s="219" t="s">
        <v>1154</v>
      </c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20">
        <v>363.46</v>
      </c>
      <c r="AD23" s="220"/>
    </row>
    <row r="24" spans="2:30">
      <c r="C24" s="143" t="s">
        <v>2</v>
      </c>
      <c r="G24" s="143" t="s">
        <v>2</v>
      </c>
      <c r="K24" s="143" t="s">
        <v>2</v>
      </c>
      <c r="O24" s="219" t="s">
        <v>1155</v>
      </c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>
        <v>123.84</v>
      </c>
      <c r="AD24" s="220"/>
    </row>
    <row r="25" spans="2:30">
      <c r="C25" s="143" t="s">
        <v>2</v>
      </c>
      <c r="G25" s="143" t="s">
        <v>2</v>
      </c>
      <c r="K25" s="143" t="s">
        <v>2</v>
      </c>
      <c r="O25" s="219" t="s">
        <v>1156</v>
      </c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20">
        <v>123.84</v>
      </c>
      <c r="AD25" s="220"/>
    </row>
    <row r="26" spans="2:30">
      <c r="C26" s="143" t="s">
        <v>2</v>
      </c>
      <c r="G26" s="143" t="s">
        <v>2</v>
      </c>
      <c r="K26" s="143" t="s">
        <v>2</v>
      </c>
      <c r="O26" s="219" t="s">
        <v>1156</v>
      </c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20">
        <v>169.8</v>
      </c>
      <c r="AD26" s="220"/>
    </row>
    <row r="27" spans="2:30">
      <c r="C27" s="143" t="s">
        <v>2</v>
      </c>
      <c r="G27" s="143" t="s">
        <v>2</v>
      </c>
      <c r="K27" s="143" t="s">
        <v>2</v>
      </c>
      <c r="O27" s="219" t="s">
        <v>1156</v>
      </c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20">
        <v>222.56</v>
      </c>
      <c r="AD27" s="220"/>
    </row>
    <row r="28" spans="2:30">
      <c r="C28" s="143" t="s">
        <v>2</v>
      </c>
      <c r="G28" s="143" t="s">
        <v>2</v>
      </c>
      <c r="K28" s="143" t="s">
        <v>2</v>
      </c>
      <c r="O28" s="219" t="s">
        <v>1157</v>
      </c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20">
        <v>384.54</v>
      </c>
      <c r="AD28" s="220"/>
    </row>
    <row r="29" spans="2:30">
      <c r="B29" s="140" t="s">
        <v>1158</v>
      </c>
      <c r="C29" s="140"/>
      <c r="D29" s="140"/>
      <c r="F29" s="140" t="s">
        <v>1145</v>
      </c>
      <c r="G29" s="140"/>
      <c r="H29" s="140"/>
      <c r="I29" s="140"/>
      <c r="J29" s="140" t="s">
        <v>1159</v>
      </c>
      <c r="K29" s="140"/>
      <c r="L29" s="140"/>
      <c r="N29" s="140" t="s">
        <v>1160</v>
      </c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C29" s="218">
        <v>0</v>
      </c>
      <c r="AD29" s="218"/>
    </row>
    <row r="30" spans="2:30">
      <c r="C30" s="143" t="s">
        <v>2</v>
      </c>
      <c r="G30" s="143" t="s">
        <v>2</v>
      </c>
      <c r="K30" s="143" t="s">
        <v>2</v>
      </c>
      <c r="O30" s="219" t="s">
        <v>1161</v>
      </c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20">
        <v>-101.18</v>
      </c>
      <c r="AD30" s="220"/>
    </row>
    <row r="31" spans="2:30">
      <c r="C31" s="143" t="s">
        <v>2</v>
      </c>
      <c r="G31" s="143" t="s">
        <v>2</v>
      </c>
      <c r="K31" s="143" t="s">
        <v>2</v>
      </c>
      <c r="O31" s="219" t="s">
        <v>1162</v>
      </c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20">
        <v>-98.63</v>
      </c>
      <c r="AD31" s="220"/>
    </row>
    <row r="32" spans="2:30">
      <c r="C32" s="143" t="s">
        <v>2</v>
      </c>
      <c r="G32" s="143" t="s">
        <v>2</v>
      </c>
      <c r="K32" s="143" t="s">
        <v>2</v>
      </c>
      <c r="O32" s="219" t="s">
        <v>1161</v>
      </c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20">
        <v>101.18</v>
      </c>
      <c r="AD32" s="220"/>
    </row>
    <row r="33" spans="1:30">
      <c r="C33" s="143" t="s">
        <v>2</v>
      </c>
      <c r="G33" s="143" t="s">
        <v>2</v>
      </c>
      <c r="K33" s="143" t="s">
        <v>2</v>
      </c>
      <c r="O33" s="219" t="s">
        <v>1162</v>
      </c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20">
        <v>98.63</v>
      </c>
      <c r="AD33" s="220"/>
    </row>
    <row r="34" spans="1:30">
      <c r="B34" s="140" t="s">
        <v>1163</v>
      </c>
      <c r="C34" s="140"/>
      <c r="D34" s="140"/>
      <c r="F34" s="140" t="s">
        <v>1145</v>
      </c>
      <c r="G34" s="140"/>
      <c r="H34" s="140"/>
      <c r="I34" s="140"/>
      <c r="J34" s="140" t="s">
        <v>1164</v>
      </c>
      <c r="K34" s="140"/>
      <c r="L34" s="140"/>
      <c r="N34" s="140" t="s">
        <v>1165</v>
      </c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C34" s="218">
        <v>0</v>
      </c>
      <c r="AD34" s="218"/>
    </row>
    <row r="35" spans="1:30">
      <c r="C35" s="143" t="s">
        <v>2</v>
      </c>
      <c r="G35" s="143" t="s">
        <v>2</v>
      </c>
      <c r="K35" s="143" t="s">
        <v>2</v>
      </c>
      <c r="O35" s="219" t="s">
        <v>1166</v>
      </c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20">
        <v>-400000</v>
      </c>
      <c r="AD35" s="220"/>
    </row>
    <row r="36" spans="1:30">
      <c r="C36" s="143" t="s">
        <v>2</v>
      </c>
      <c r="G36" s="143" t="s">
        <v>2</v>
      </c>
      <c r="K36" s="143" t="s">
        <v>2</v>
      </c>
      <c r="O36" s="219" t="s">
        <v>1166</v>
      </c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20">
        <v>400000</v>
      </c>
      <c r="AD36" s="220"/>
    </row>
    <row r="37" spans="1:30" ht="274.5" customHeight="1"/>
    <row r="38" spans="1:30" ht="12" customHeight="1"/>
    <row r="39" spans="1:30" ht="13.5" customHeight="1">
      <c r="A39" s="146" t="s">
        <v>1167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R39" s="147" t="s">
        <v>1168</v>
      </c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</row>
    <row r="40" spans="1:30" ht="25.5" customHeight="1">
      <c r="C40" s="137" t="s">
        <v>1135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</row>
    <row r="41" spans="1:30" ht="7.5" customHeight="1"/>
    <row r="42" spans="1:30" ht="18.75" customHeight="1">
      <c r="I42" s="213" t="s">
        <v>1136</v>
      </c>
      <c r="J42" s="213"/>
      <c r="K42" s="213"/>
      <c r="L42" s="213"/>
      <c r="M42" s="213"/>
      <c r="N42" s="213"/>
      <c r="O42" s="213"/>
      <c r="P42" s="213"/>
      <c r="S42" s="214" t="s">
        <v>1137</v>
      </c>
      <c r="T42" s="214"/>
      <c r="U42" s="214"/>
      <c r="V42" s="214"/>
      <c r="W42" s="214"/>
      <c r="X42" s="214"/>
      <c r="Y42" s="214"/>
    </row>
    <row r="43" spans="1:30" ht="6.75" customHeight="1"/>
    <row r="44" spans="1:30" ht="14.25" customHeight="1">
      <c r="A44" s="215" t="s">
        <v>1138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</row>
    <row r="45" spans="1:30">
      <c r="B45" s="216" t="s">
        <v>1139</v>
      </c>
      <c r="C45" s="216"/>
      <c r="D45" s="216"/>
      <c r="F45" s="216" t="s">
        <v>1140</v>
      </c>
      <c r="G45" s="216"/>
      <c r="H45" s="216"/>
      <c r="I45" s="216"/>
      <c r="J45" s="216" t="s">
        <v>1141</v>
      </c>
      <c r="K45" s="216"/>
      <c r="L45" s="216"/>
      <c r="N45" s="216" t="s">
        <v>1142</v>
      </c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C45" s="217" t="s">
        <v>1143</v>
      </c>
      <c r="AD45" s="217"/>
    </row>
    <row r="46" spans="1:30">
      <c r="B46" s="140" t="s">
        <v>1169</v>
      </c>
      <c r="C46" s="140"/>
      <c r="D46" s="140"/>
      <c r="F46" s="140" t="s">
        <v>1145</v>
      </c>
      <c r="G46" s="140"/>
      <c r="H46" s="140"/>
      <c r="I46" s="140"/>
      <c r="J46" s="140" t="s">
        <v>1170</v>
      </c>
      <c r="K46" s="140"/>
      <c r="L46" s="140"/>
      <c r="N46" s="140" t="s">
        <v>1171</v>
      </c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C46" s="218">
        <v>0</v>
      </c>
      <c r="AD46" s="218"/>
    </row>
    <row r="47" spans="1:30">
      <c r="C47" s="143" t="s">
        <v>2</v>
      </c>
      <c r="G47" s="143" t="s">
        <v>2</v>
      </c>
      <c r="K47" s="143" t="s">
        <v>2</v>
      </c>
      <c r="O47" s="219" t="s">
        <v>1172</v>
      </c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20">
        <v>-1734.3</v>
      </c>
      <c r="AD47" s="220"/>
    </row>
    <row r="48" spans="1:30">
      <c r="C48" s="143" t="s">
        <v>2</v>
      </c>
      <c r="G48" s="143" t="s">
        <v>2</v>
      </c>
      <c r="K48" s="143" t="s">
        <v>2</v>
      </c>
      <c r="O48" s="219" t="s">
        <v>1173</v>
      </c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20">
        <v>-1387.44</v>
      </c>
      <c r="AD48" s="220"/>
    </row>
    <row r="49" spans="3:30">
      <c r="C49" s="143" t="s">
        <v>2</v>
      </c>
      <c r="G49" s="143" t="s">
        <v>2</v>
      </c>
      <c r="K49" s="143" t="s">
        <v>2</v>
      </c>
      <c r="O49" s="219" t="s">
        <v>1173</v>
      </c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20">
        <v>-1783.83</v>
      </c>
      <c r="AD49" s="220"/>
    </row>
    <row r="50" spans="3:30">
      <c r="C50" s="143" t="s">
        <v>2</v>
      </c>
      <c r="G50" s="143" t="s">
        <v>2</v>
      </c>
      <c r="K50" s="143" t="s">
        <v>2</v>
      </c>
      <c r="O50" s="219" t="s">
        <v>1174</v>
      </c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20">
        <v>-1156.21</v>
      </c>
      <c r="AD50" s="220"/>
    </row>
    <row r="51" spans="3:30">
      <c r="C51" s="143" t="s">
        <v>2</v>
      </c>
      <c r="G51" s="143" t="s">
        <v>2</v>
      </c>
      <c r="K51" s="143" t="s">
        <v>2</v>
      </c>
      <c r="O51" s="219" t="s">
        <v>1175</v>
      </c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20">
        <v>-5973.7</v>
      </c>
      <c r="AD51" s="220"/>
    </row>
    <row r="52" spans="3:30">
      <c r="C52" s="143" t="s">
        <v>2</v>
      </c>
      <c r="G52" s="143" t="s">
        <v>2</v>
      </c>
      <c r="K52" s="143" t="s">
        <v>2</v>
      </c>
      <c r="O52" s="219" t="s">
        <v>1176</v>
      </c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20">
        <v>-2505.09</v>
      </c>
      <c r="AD52" s="220"/>
    </row>
    <row r="53" spans="3:30">
      <c r="C53" s="143" t="s">
        <v>2</v>
      </c>
      <c r="G53" s="143" t="s">
        <v>2</v>
      </c>
      <c r="K53" s="143" t="s">
        <v>2</v>
      </c>
      <c r="O53" s="219" t="s">
        <v>1177</v>
      </c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20">
        <v>-2936.63</v>
      </c>
      <c r="AD53" s="220"/>
    </row>
    <row r="54" spans="3:30">
      <c r="C54" s="143" t="s">
        <v>2</v>
      </c>
      <c r="G54" s="143" t="s">
        <v>2</v>
      </c>
      <c r="K54" s="143" t="s">
        <v>2</v>
      </c>
      <c r="O54" s="219" t="s">
        <v>1177</v>
      </c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20">
        <v>-671.18</v>
      </c>
      <c r="AD54" s="220"/>
    </row>
    <row r="55" spans="3:30">
      <c r="C55" s="143" t="s">
        <v>2</v>
      </c>
      <c r="G55" s="143" t="s">
        <v>2</v>
      </c>
      <c r="K55" s="143" t="s">
        <v>2</v>
      </c>
      <c r="O55" s="219" t="s">
        <v>1177</v>
      </c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20">
        <v>-5369.5</v>
      </c>
      <c r="AD55" s="220"/>
    </row>
    <row r="56" spans="3:30">
      <c r="C56" s="143" t="s">
        <v>2</v>
      </c>
      <c r="G56" s="143" t="s">
        <v>2</v>
      </c>
      <c r="K56" s="143" t="s">
        <v>2</v>
      </c>
      <c r="O56" s="219" t="s">
        <v>1178</v>
      </c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20">
        <v>-3122</v>
      </c>
      <c r="AD56" s="220"/>
    </row>
    <row r="57" spans="3:30">
      <c r="C57" s="143" t="s">
        <v>2</v>
      </c>
      <c r="G57" s="143" t="s">
        <v>2</v>
      </c>
      <c r="K57" s="143" t="s">
        <v>2</v>
      </c>
      <c r="O57" s="219" t="s">
        <v>1179</v>
      </c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20">
        <v>-1657.23</v>
      </c>
      <c r="AD57" s="220"/>
    </row>
    <row r="58" spans="3:30">
      <c r="C58" s="143" t="s">
        <v>2</v>
      </c>
      <c r="G58" s="143" t="s">
        <v>2</v>
      </c>
      <c r="K58" s="143" t="s">
        <v>2</v>
      </c>
      <c r="O58" s="219" t="s">
        <v>1180</v>
      </c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20">
        <v>-1445.27</v>
      </c>
      <c r="AD58" s="220"/>
    </row>
    <row r="59" spans="3:30">
      <c r="C59" s="143" t="s">
        <v>2</v>
      </c>
      <c r="G59" s="143" t="s">
        <v>2</v>
      </c>
      <c r="K59" s="143" t="s">
        <v>2</v>
      </c>
      <c r="O59" s="219" t="s">
        <v>1181</v>
      </c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20">
        <v>-890.15</v>
      </c>
      <c r="AD59" s="220"/>
    </row>
    <row r="60" spans="3:30">
      <c r="C60" s="143" t="s">
        <v>2</v>
      </c>
      <c r="G60" s="143" t="s">
        <v>2</v>
      </c>
      <c r="K60" s="143" t="s">
        <v>2</v>
      </c>
      <c r="O60" s="219" t="s">
        <v>1182</v>
      </c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20">
        <v>-4191.24</v>
      </c>
      <c r="AD60" s="220"/>
    </row>
    <row r="61" spans="3:30">
      <c r="C61" s="143" t="s">
        <v>2</v>
      </c>
      <c r="G61" s="143" t="s">
        <v>2</v>
      </c>
      <c r="K61" s="143" t="s">
        <v>2</v>
      </c>
      <c r="O61" s="219" t="s">
        <v>1183</v>
      </c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20">
        <v>-1297.03</v>
      </c>
      <c r="AD61" s="220"/>
    </row>
    <row r="62" spans="3:30">
      <c r="C62" s="143" t="s">
        <v>2</v>
      </c>
      <c r="G62" s="143" t="s">
        <v>2</v>
      </c>
      <c r="K62" s="143" t="s">
        <v>2</v>
      </c>
      <c r="O62" s="219" t="s">
        <v>1184</v>
      </c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20">
        <v>-1348.91</v>
      </c>
      <c r="AD62" s="220"/>
    </row>
    <row r="63" spans="3:30">
      <c r="C63" s="143" t="s">
        <v>2</v>
      </c>
      <c r="G63" s="143" t="s">
        <v>2</v>
      </c>
      <c r="K63" s="143" t="s">
        <v>2</v>
      </c>
      <c r="O63" s="219" t="s">
        <v>1173</v>
      </c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20">
        <v>-1759.44</v>
      </c>
      <c r="AD63" s="220"/>
    </row>
    <row r="64" spans="3:30">
      <c r="C64" s="143" t="s">
        <v>2</v>
      </c>
      <c r="G64" s="143" t="s">
        <v>2</v>
      </c>
      <c r="K64" s="143" t="s">
        <v>2</v>
      </c>
      <c r="O64" s="219" t="s">
        <v>1185</v>
      </c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20">
        <v>-7515.29</v>
      </c>
      <c r="AD64" s="220"/>
    </row>
    <row r="65" spans="3:30">
      <c r="C65" s="143" t="s">
        <v>2</v>
      </c>
      <c r="G65" s="143" t="s">
        <v>2</v>
      </c>
      <c r="K65" s="143" t="s">
        <v>2</v>
      </c>
      <c r="O65" s="219" t="s">
        <v>1185</v>
      </c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20">
        <v>-2081.15</v>
      </c>
      <c r="AD65" s="220"/>
    </row>
    <row r="66" spans="3:30">
      <c r="C66" s="143" t="s">
        <v>2</v>
      </c>
      <c r="G66" s="143" t="s">
        <v>2</v>
      </c>
      <c r="K66" s="143" t="s">
        <v>2</v>
      </c>
      <c r="O66" s="219" t="s">
        <v>1186</v>
      </c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20">
        <v>-693.72</v>
      </c>
      <c r="AD66" s="220"/>
    </row>
    <row r="67" spans="3:30">
      <c r="C67" s="143" t="s">
        <v>2</v>
      </c>
      <c r="G67" s="143" t="s">
        <v>2</v>
      </c>
      <c r="K67" s="143" t="s">
        <v>2</v>
      </c>
      <c r="O67" s="219" t="s">
        <v>1173</v>
      </c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20">
        <v>-714.56</v>
      </c>
      <c r="AD67" s="220"/>
    </row>
    <row r="68" spans="3:30">
      <c r="C68" s="143" t="s">
        <v>2</v>
      </c>
      <c r="G68" s="143" t="s">
        <v>2</v>
      </c>
      <c r="K68" s="143" t="s">
        <v>2</v>
      </c>
      <c r="O68" s="219" t="s">
        <v>1173</v>
      </c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20">
        <v>-2858.12</v>
      </c>
      <c r="AD68" s="220"/>
    </row>
    <row r="69" spans="3:30">
      <c r="C69" s="143" t="s">
        <v>2</v>
      </c>
      <c r="G69" s="143" t="s">
        <v>2</v>
      </c>
      <c r="K69" s="143" t="s">
        <v>2</v>
      </c>
      <c r="O69" s="219" t="s">
        <v>1187</v>
      </c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20">
        <v>-4817.51</v>
      </c>
      <c r="AD69" s="220"/>
    </row>
    <row r="70" spans="3:30">
      <c r="C70" s="143" t="s">
        <v>2</v>
      </c>
      <c r="G70" s="143" t="s">
        <v>2</v>
      </c>
      <c r="K70" s="143" t="s">
        <v>2</v>
      </c>
      <c r="O70" s="219" t="s">
        <v>1177</v>
      </c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20">
        <v>-677.7</v>
      </c>
      <c r="AD70" s="220"/>
    </row>
    <row r="71" spans="3:30">
      <c r="C71" s="143" t="s">
        <v>2</v>
      </c>
      <c r="G71" s="143" t="s">
        <v>2</v>
      </c>
      <c r="K71" s="143" t="s">
        <v>2</v>
      </c>
      <c r="O71" s="219" t="s">
        <v>1179</v>
      </c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20">
        <v>1657.23</v>
      </c>
      <c r="AD71" s="220"/>
    </row>
    <row r="72" spans="3:30">
      <c r="C72" s="143" t="s">
        <v>2</v>
      </c>
      <c r="G72" s="143" t="s">
        <v>2</v>
      </c>
      <c r="K72" s="143" t="s">
        <v>2</v>
      </c>
      <c r="O72" s="219" t="s">
        <v>1180</v>
      </c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20">
        <v>1445.27</v>
      </c>
      <c r="AD72" s="220"/>
    </row>
    <row r="73" spans="3:30">
      <c r="C73" s="143" t="s">
        <v>2</v>
      </c>
      <c r="G73" s="143" t="s">
        <v>2</v>
      </c>
      <c r="K73" s="143" t="s">
        <v>2</v>
      </c>
      <c r="O73" s="219" t="s">
        <v>1181</v>
      </c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20">
        <v>890.15</v>
      </c>
      <c r="AD73" s="220"/>
    </row>
    <row r="74" spans="3:30">
      <c r="C74" s="143" t="s">
        <v>2</v>
      </c>
      <c r="G74" s="143" t="s">
        <v>2</v>
      </c>
      <c r="K74" s="143" t="s">
        <v>2</v>
      </c>
      <c r="O74" s="219" t="s">
        <v>1182</v>
      </c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20">
        <v>4191.24</v>
      </c>
      <c r="AD74" s="220"/>
    </row>
    <row r="75" spans="3:30">
      <c r="C75" s="143" t="s">
        <v>2</v>
      </c>
      <c r="G75" s="143" t="s">
        <v>2</v>
      </c>
      <c r="K75" s="143" t="s">
        <v>2</v>
      </c>
      <c r="O75" s="219" t="s">
        <v>1183</v>
      </c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20">
        <v>1297.03</v>
      </c>
      <c r="AD75" s="220"/>
    </row>
    <row r="76" spans="3:30">
      <c r="C76" s="143" t="s">
        <v>2</v>
      </c>
      <c r="G76" s="143" t="s">
        <v>2</v>
      </c>
      <c r="K76" s="143" t="s">
        <v>2</v>
      </c>
      <c r="O76" s="219" t="s">
        <v>1184</v>
      </c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20">
        <v>1348.91</v>
      </c>
      <c r="AD76" s="220"/>
    </row>
    <row r="77" spans="3:30">
      <c r="C77" s="143" t="s">
        <v>2</v>
      </c>
      <c r="G77" s="143" t="s">
        <v>2</v>
      </c>
      <c r="K77" s="143" t="s">
        <v>2</v>
      </c>
      <c r="O77" s="219" t="s">
        <v>1173</v>
      </c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20">
        <v>1759.44</v>
      </c>
      <c r="AD77" s="220"/>
    </row>
    <row r="78" spans="3:30">
      <c r="C78" s="143" t="s">
        <v>2</v>
      </c>
      <c r="G78" s="143" t="s">
        <v>2</v>
      </c>
      <c r="K78" s="143" t="s">
        <v>2</v>
      </c>
      <c r="O78" s="219" t="s">
        <v>1185</v>
      </c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20">
        <v>7515.29</v>
      </c>
      <c r="AD78" s="220"/>
    </row>
    <row r="79" spans="3:30">
      <c r="C79" s="143" t="s">
        <v>2</v>
      </c>
      <c r="G79" s="143" t="s">
        <v>2</v>
      </c>
      <c r="K79" s="143" t="s">
        <v>2</v>
      </c>
      <c r="O79" s="219" t="s">
        <v>1185</v>
      </c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20">
        <v>2081.15</v>
      </c>
      <c r="AD79" s="220"/>
    </row>
    <row r="80" spans="3:30">
      <c r="C80" s="143" t="s">
        <v>2</v>
      </c>
      <c r="G80" s="143" t="s">
        <v>2</v>
      </c>
      <c r="K80" s="143" t="s">
        <v>2</v>
      </c>
      <c r="O80" s="219" t="s">
        <v>1186</v>
      </c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20">
        <v>693.72</v>
      </c>
      <c r="AD80" s="220"/>
    </row>
    <row r="81" spans="2:30">
      <c r="C81" s="143" t="s">
        <v>2</v>
      </c>
      <c r="G81" s="143" t="s">
        <v>2</v>
      </c>
      <c r="K81" s="143" t="s">
        <v>2</v>
      </c>
      <c r="O81" s="219" t="s">
        <v>1173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20">
        <v>714.56</v>
      </c>
      <c r="AD81" s="220"/>
    </row>
    <row r="82" spans="2:30">
      <c r="C82" s="143" t="s">
        <v>2</v>
      </c>
      <c r="G82" s="143" t="s">
        <v>2</v>
      </c>
      <c r="K82" s="143" t="s">
        <v>2</v>
      </c>
      <c r="O82" s="219" t="s">
        <v>1173</v>
      </c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20">
        <v>2858.12</v>
      </c>
      <c r="AD82" s="220"/>
    </row>
    <row r="83" spans="2:30">
      <c r="C83" s="143" t="s">
        <v>2</v>
      </c>
      <c r="G83" s="143" t="s">
        <v>2</v>
      </c>
      <c r="K83" s="143" t="s">
        <v>2</v>
      </c>
      <c r="O83" s="219" t="s">
        <v>1187</v>
      </c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20">
        <v>4817.51</v>
      </c>
      <c r="AD83" s="220"/>
    </row>
    <row r="84" spans="2:30">
      <c r="C84" s="143" t="s">
        <v>2</v>
      </c>
      <c r="G84" s="143" t="s">
        <v>2</v>
      </c>
      <c r="K84" s="143" t="s">
        <v>2</v>
      </c>
      <c r="O84" s="219" t="s">
        <v>1177</v>
      </c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20">
        <v>677.7</v>
      </c>
      <c r="AD84" s="220"/>
    </row>
    <row r="85" spans="2:30">
      <c r="C85" s="143" t="s">
        <v>2</v>
      </c>
      <c r="G85" s="143" t="s">
        <v>2</v>
      </c>
      <c r="K85" s="143" t="s">
        <v>2</v>
      </c>
      <c r="O85" s="219" t="s">
        <v>1172</v>
      </c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20">
        <v>1734.3</v>
      </c>
      <c r="AD85" s="220"/>
    </row>
    <row r="86" spans="2:30">
      <c r="C86" s="143" t="s">
        <v>2</v>
      </c>
      <c r="G86" s="143" t="s">
        <v>2</v>
      </c>
      <c r="K86" s="143" t="s">
        <v>2</v>
      </c>
      <c r="O86" s="219" t="s">
        <v>1173</v>
      </c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20">
        <v>1387.44</v>
      </c>
      <c r="AD86" s="220"/>
    </row>
    <row r="87" spans="2:30">
      <c r="C87" s="143" t="s">
        <v>2</v>
      </c>
      <c r="G87" s="143" t="s">
        <v>2</v>
      </c>
      <c r="K87" s="143" t="s">
        <v>2</v>
      </c>
      <c r="O87" s="219" t="s">
        <v>1173</v>
      </c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20">
        <v>1783.83</v>
      </c>
      <c r="AD87" s="220"/>
    </row>
    <row r="88" spans="2:30">
      <c r="C88" s="143" t="s">
        <v>2</v>
      </c>
      <c r="G88" s="143" t="s">
        <v>2</v>
      </c>
      <c r="K88" s="143" t="s">
        <v>2</v>
      </c>
      <c r="O88" s="219" t="s">
        <v>1174</v>
      </c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20">
        <v>1156.21</v>
      </c>
      <c r="AD88" s="220"/>
    </row>
    <row r="89" spans="2:30">
      <c r="C89" s="143" t="s">
        <v>2</v>
      </c>
      <c r="G89" s="143" t="s">
        <v>2</v>
      </c>
      <c r="K89" s="143" t="s">
        <v>2</v>
      </c>
      <c r="O89" s="219" t="s">
        <v>1175</v>
      </c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20">
        <v>5973.7</v>
      </c>
      <c r="AD89" s="220"/>
    </row>
    <row r="90" spans="2:30">
      <c r="C90" s="143" t="s">
        <v>2</v>
      </c>
      <c r="G90" s="143" t="s">
        <v>2</v>
      </c>
      <c r="K90" s="143" t="s">
        <v>2</v>
      </c>
      <c r="O90" s="219" t="s">
        <v>1176</v>
      </c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20">
        <v>2505.09</v>
      </c>
      <c r="AD90" s="220"/>
    </row>
    <row r="91" spans="2:30">
      <c r="C91" s="143" t="s">
        <v>2</v>
      </c>
      <c r="G91" s="143" t="s">
        <v>2</v>
      </c>
      <c r="K91" s="143" t="s">
        <v>2</v>
      </c>
      <c r="O91" s="219" t="s">
        <v>1177</v>
      </c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20">
        <v>2936.63</v>
      </c>
      <c r="AD91" s="220"/>
    </row>
    <row r="92" spans="2:30">
      <c r="C92" s="143" t="s">
        <v>2</v>
      </c>
      <c r="G92" s="143" t="s">
        <v>2</v>
      </c>
      <c r="K92" s="143" t="s">
        <v>2</v>
      </c>
      <c r="O92" s="219" t="s">
        <v>1177</v>
      </c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20">
        <v>671.18</v>
      </c>
      <c r="AD92" s="220"/>
    </row>
    <row r="93" spans="2:30">
      <c r="C93" s="143" t="s">
        <v>2</v>
      </c>
      <c r="G93" s="143" t="s">
        <v>2</v>
      </c>
      <c r="K93" s="143" t="s">
        <v>2</v>
      </c>
      <c r="O93" s="219" t="s">
        <v>1177</v>
      </c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20">
        <v>5369.5</v>
      </c>
      <c r="AD93" s="220"/>
    </row>
    <row r="94" spans="2:30">
      <c r="C94" s="143" t="s">
        <v>2</v>
      </c>
      <c r="G94" s="143" t="s">
        <v>2</v>
      </c>
      <c r="K94" s="143" t="s">
        <v>2</v>
      </c>
      <c r="O94" s="219" t="s">
        <v>1178</v>
      </c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20">
        <v>3122</v>
      </c>
      <c r="AD94" s="220"/>
    </row>
    <row r="95" spans="2:30">
      <c r="B95" s="140" t="s">
        <v>1188</v>
      </c>
      <c r="C95" s="140"/>
      <c r="D95" s="140"/>
      <c r="F95" s="140" t="s">
        <v>1145</v>
      </c>
      <c r="G95" s="140"/>
      <c r="H95" s="140"/>
      <c r="I95" s="140"/>
      <c r="J95" s="140" t="s">
        <v>1189</v>
      </c>
      <c r="K95" s="140"/>
      <c r="L95" s="140"/>
      <c r="N95" s="140" t="s">
        <v>1190</v>
      </c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C95" s="218">
        <v>0</v>
      </c>
      <c r="AD95" s="218"/>
    </row>
    <row r="96" spans="2:30">
      <c r="C96" s="143" t="s">
        <v>2</v>
      </c>
      <c r="G96" s="143" t="s">
        <v>2</v>
      </c>
      <c r="K96" s="143" t="s">
        <v>2</v>
      </c>
      <c r="O96" s="219" t="s">
        <v>1191</v>
      </c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20">
        <v>-3921.75</v>
      </c>
      <c r="AD96" s="220"/>
    </row>
    <row r="97" spans="1:30">
      <c r="C97" s="143" t="s">
        <v>2</v>
      </c>
      <c r="G97" s="143" t="s">
        <v>2</v>
      </c>
      <c r="K97" s="143" t="s">
        <v>2</v>
      </c>
      <c r="O97" s="219" t="s">
        <v>1191</v>
      </c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20">
        <v>3921.75</v>
      </c>
      <c r="AD97" s="220"/>
    </row>
    <row r="98" spans="1:30" ht="22.5" customHeight="1"/>
    <row r="99" spans="1:30" ht="12" customHeight="1"/>
    <row r="100" spans="1:30" ht="13.5" customHeight="1">
      <c r="A100" s="146" t="s">
        <v>1167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R100" s="147" t="s">
        <v>1192</v>
      </c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</row>
    <row r="101" spans="1:30" ht="25.5" customHeight="1">
      <c r="C101" s="137" t="s">
        <v>1135</v>
      </c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</row>
    <row r="102" spans="1:30" ht="7.5" customHeight="1"/>
    <row r="103" spans="1:30" ht="18.75" customHeight="1">
      <c r="I103" s="213" t="s">
        <v>1136</v>
      </c>
      <c r="J103" s="213"/>
      <c r="K103" s="213"/>
      <c r="L103" s="213"/>
      <c r="M103" s="213"/>
      <c r="N103" s="213"/>
      <c r="O103" s="213"/>
      <c r="P103" s="213"/>
      <c r="S103" s="214" t="s">
        <v>1137</v>
      </c>
      <c r="T103" s="214"/>
      <c r="U103" s="214"/>
      <c r="V103" s="214"/>
      <c r="W103" s="214"/>
      <c r="X103" s="214"/>
      <c r="Y103" s="214"/>
    </row>
    <row r="104" spans="1:30" ht="6.75" customHeight="1"/>
    <row r="105" spans="1:30" ht="14.25" customHeight="1">
      <c r="A105" s="215" t="s">
        <v>1138</v>
      </c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</row>
    <row r="106" spans="1:30">
      <c r="B106" s="216" t="s">
        <v>1139</v>
      </c>
      <c r="C106" s="216"/>
      <c r="D106" s="216"/>
      <c r="F106" s="216" t="s">
        <v>1140</v>
      </c>
      <c r="G106" s="216"/>
      <c r="H106" s="216"/>
      <c r="I106" s="216"/>
      <c r="J106" s="216" t="s">
        <v>1141</v>
      </c>
      <c r="K106" s="216"/>
      <c r="L106" s="216"/>
      <c r="N106" s="216" t="s">
        <v>1142</v>
      </c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C106" s="217" t="s">
        <v>1143</v>
      </c>
      <c r="AD106" s="217"/>
    </row>
    <row r="107" spans="1:30">
      <c r="B107" s="140" t="s">
        <v>1193</v>
      </c>
      <c r="C107" s="140"/>
      <c r="D107" s="140"/>
      <c r="F107" s="140" t="s">
        <v>1145</v>
      </c>
      <c r="G107" s="140"/>
      <c r="H107" s="140"/>
      <c r="I107" s="140"/>
      <c r="J107" s="140" t="s">
        <v>1194</v>
      </c>
      <c r="K107" s="140"/>
      <c r="L107" s="140"/>
      <c r="N107" s="140" t="s">
        <v>1195</v>
      </c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C107" s="218">
        <v>0</v>
      </c>
      <c r="AD107" s="218"/>
    </row>
    <row r="108" spans="1:30">
      <c r="C108" s="143" t="s">
        <v>2</v>
      </c>
      <c r="G108" s="143" t="s">
        <v>2</v>
      </c>
      <c r="K108" s="143" t="s">
        <v>2</v>
      </c>
      <c r="O108" s="219" t="s">
        <v>1196</v>
      </c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20">
        <v>-219</v>
      </c>
      <c r="AD108" s="220"/>
    </row>
    <row r="109" spans="1:30">
      <c r="C109" s="143" t="s">
        <v>2</v>
      </c>
      <c r="G109" s="143" t="s">
        <v>2</v>
      </c>
      <c r="K109" s="143" t="s">
        <v>2</v>
      </c>
      <c r="O109" s="219" t="s">
        <v>1197</v>
      </c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20">
        <v>-219</v>
      </c>
      <c r="AD109" s="220"/>
    </row>
    <row r="110" spans="1:30">
      <c r="C110" s="143" t="s">
        <v>2</v>
      </c>
      <c r="G110" s="143" t="s">
        <v>2</v>
      </c>
      <c r="K110" s="143" t="s">
        <v>2</v>
      </c>
      <c r="O110" s="219" t="s">
        <v>1196</v>
      </c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20">
        <v>219</v>
      </c>
      <c r="AD110" s="220"/>
    </row>
    <row r="111" spans="1:30">
      <c r="C111" s="143" t="s">
        <v>2</v>
      </c>
      <c r="G111" s="143" t="s">
        <v>2</v>
      </c>
      <c r="K111" s="143" t="s">
        <v>2</v>
      </c>
      <c r="O111" s="219" t="s">
        <v>1197</v>
      </c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20">
        <v>219</v>
      </c>
      <c r="AD111" s="220"/>
    </row>
    <row r="112" spans="1:30">
      <c r="B112" s="140" t="s">
        <v>1198</v>
      </c>
      <c r="C112" s="140"/>
      <c r="D112" s="140"/>
      <c r="F112" s="140" t="s">
        <v>1145</v>
      </c>
      <c r="G112" s="140"/>
      <c r="H112" s="140"/>
      <c r="I112" s="140"/>
      <c r="J112" s="140" t="s">
        <v>1199</v>
      </c>
      <c r="K112" s="140"/>
      <c r="L112" s="140"/>
      <c r="N112" s="140" t="s">
        <v>1200</v>
      </c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C112" s="218">
        <v>0</v>
      </c>
      <c r="AD112" s="218"/>
    </row>
    <row r="113" spans="2:30">
      <c r="C113" s="143" t="s">
        <v>2</v>
      </c>
      <c r="G113" s="143" t="s">
        <v>2</v>
      </c>
      <c r="K113" s="143" t="s">
        <v>2</v>
      </c>
      <c r="O113" s="219" t="s">
        <v>1201</v>
      </c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20">
        <v>-945</v>
      </c>
      <c r="AD113" s="220"/>
    </row>
    <row r="114" spans="2:30">
      <c r="C114" s="143" t="s">
        <v>2</v>
      </c>
      <c r="G114" s="143" t="s">
        <v>2</v>
      </c>
      <c r="K114" s="143" t="s">
        <v>2</v>
      </c>
      <c r="O114" s="219" t="s">
        <v>1201</v>
      </c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20">
        <v>945</v>
      </c>
      <c r="AD114" s="220"/>
    </row>
    <row r="115" spans="2:30">
      <c r="B115" s="140" t="s">
        <v>1202</v>
      </c>
      <c r="C115" s="140"/>
      <c r="D115" s="140"/>
      <c r="F115" s="140" t="s">
        <v>1145</v>
      </c>
      <c r="G115" s="140"/>
      <c r="H115" s="140"/>
      <c r="I115" s="140"/>
      <c r="J115" s="140" t="s">
        <v>1203</v>
      </c>
      <c r="K115" s="140"/>
      <c r="L115" s="140"/>
      <c r="N115" s="140" t="s">
        <v>1204</v>
      </c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C115" s="218">
        <v>0</v>
      </c>
      <c r="AD115" s="218"/>
    </row>
    <row r="116" spans="2:30">
      <c r="C116" s="143" t="s">
        <v>2</v>
      </c>
      <c r="G116" s="143" t="s">
        <v>2</v>
      </c>
      <c r="K116" s="143" t="s">
        <v>2</v>
      </c>
      <c r="O116" s="219" t="s">
        <v>1205</v>
      </c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20">
        <v>-3500</v>
      </c>
      <c r="AD116" s="220"/>
    </row>
    <row r="117" spans="2:30">
      <c r="C117" s="143" t="s">
        <v>2</v>
      </c>
      <c r="G117" s="143" t="s">
        <v>2</v>
      </c>
      <c r="K117" s="143" t="s">
        <v>2</v>
      </c>
      <c r="O117" s="219" t="s">
        <v>1205</v>
      </c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20">
        <v>3500</v>
      </c>
      <c r="AD117" s="220"/>
    </row>
    <row r="118" spans="2:30">
      <c r="B118" s="140" t="s">
        <v>1206</v>
      </c>
      <c r="C118" s="140"/>
      <c r="D118" s="140"/>
      <c r="F118" s="140" t="s">
        <v>1207</v>
      </c>
      <c r="G118" s="140"/>
      <c r="H118" s="140"/>
      <c r="I118" s="140"/>
      <c r="J118" s="140" t="s">
        <v>1146</v>
      </c>
      <c r="K118" s="140"/>
      <c r="L118" s="140"/>
      <c r="N118" s="140" t="s">
        <v>1147</v>
      </c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C118" s="218">
        <v>3817.05</v>
      </c>
      <c r="AD118" s="218"/>
    </row>
    <row r="119" spans="2:30">
      <c r="C119" s="143" t="s">
        <v>2</v>
      </c>
      <c r="G119" s="143" t="s">
        <v>2</v>
      </c>
      <c r="K119" s="143" t="s">
        <v>2</v>
      </c>
      <c r="O119" s="219" t="s">
        <v>1148</v>
      </c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20">
        <v>613.04999999999995</v>
      </c>
      <c r="AD119" s="220"/>
    </row>
    <row r="120" spans="2:30">
      <c r="C120" s="143" t="s">
        <v>2</v>
      </c>
      <c r="G120" s="143" t="s">
        <v>2</v>
      </c>
      <c r="K120" s="143" t="s">
        <v>2</v>
      </c>
      <c r="O120" s="219" t="s">
        <v>1148</v>
      </c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20">
        <v>1749.6</v>
      </c>
      <c r="AD120" s="220"/>
    </row>
    <row r="121" spans="2:30">
      <c r="C121" s="143" t="s">
        <v>2</v>
      </c>
      <c r="G121" s="143" t="s">
        <v>2</v>
      </c>
      <c r="K121" s="143" t="s">
        <v>2</v>
      </c>
      <c r="O121" s="219" t="s">
        <v>1148</v>
      </c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20">
        <v>1454.4</v>
      </c>
      <c r="AD121" s="220"/>
    </row>
    <row r="122" spans="2:30">
      <c r="B122" s="140" t="s">
        <v>1208</v>
      </c>
      <c r="C122" s="140"/>
      <c r="D122" s="140"/>
      <c r="F122" s="140" t="s">
        <v>1207</v>
      </c>
      <c r="G122" s="140"/>
      <c r="H122" s="140"/>
      <c r="I122" s="140"/>
      <c r="J122" s="140" t="s">
        <v>1151</v>
      </c>
      <c r="K122" s="140"/>
      <c r="L122" s="140"/>
      <c r="N122" s="140" t="s">
        <v>1152</v>
      </c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C122" s="218">
        <v>1604.58</v>
      </c>
      <c r="AD122" s="218"/>
    </row>
    <row r="123" spans="2:30">
      <c r="C123" s="143" t="s">
        <v>2</v>
      </c>
      <c r="G123" s="143" t="s">
        <v>2</v>
      </c>
      <c r="K123" s="143" t="s">
        <v>2</v>
      </c>
      <c r="O123" s="219" t="s">
        <v>1153</v>
      </c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20">
        <v>216.54</v>
      </c>
      <c r="AD123" s="220"/>
    </row>
    <row r="124" spans="2:30">
      <c r="C124" s="143" t="s">
        <v>2</v>
      </c>
      <c r="G124" s="143" t="s">
        <v>2</v>
      </c>
      <c r="K124" s="143" t="s">
        <v>2</v>
      </c>
      <c r="O124" s="219" t="s">
        <v>1154</v>
      </c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20">
        <v>363.46</v>
      </c>
      <c r="AD124" s="220"/>
    </row>
    <row r="125" spans="2:30">
      <c r="C125" s="143" t="s">
        <v>2</v>
      </c>
      <c r="G125" s="143" t="s">
        <v>2</v>
      </c>
      <c r="K125" s="143" t="s">
        <v>2</v>
      </c>
      <c r="O125" s="219" t="s">
        <v>1155</v>
      </c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20">
        <v>123.84</v>
      </c>
      <c r="AD125" s="220"/>
    </row>
    <row r="126" spans="2:30">
      <c r="C126" s="143" t="s">
        <v>2</v>
      </c>
      <c r="G126" s="143" t="s">
        <v>2</v>
      </c>
      <c r="K126" s="143" t="s">
        <v>2</v>
      </c>
      <c r="O126" s="219" t="s">
        <v>1156</v>
      </c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20">
        <v>123.84</v>
      </c>
      <c r="AD126" s="220"/>
    </row>
    <row r="127" spans="2:30">
      <c r="C127" s="143" t="s">
        <v>2</v>
      </c>
      <c r="G127" s="143" t="s">
        <v>2</v>
      </c>
      <c r="K127" s="143" t="s">
        <v>2</v>
      </c>
      <c r="O127" s="219" t="s">
        <v>1156</v>
      </c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20">
        <v>169.8</v>
      </c>
      <c r="AD127" s="220"/>
    </row>
    <row r="128" spans="2:30">
      <c r="C128" s="143" t="s">
        <v>2</v>
      </c>
      <c r="G128" s="143" t="s">
        <v>2</v>
      </c>
      <c r="K128" s="143" t="s">
        <v>2</v>
      </c>
      <c r="O128" s="219" t="s">
        <v>1156</v>
      </c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20">
        <v>222.56</v>
      </c>
      <c r="AD128" s="220"/>
    </row>
    <row r="129" spans="2:30">
      <c r="C129" s="143" t="s">
        <v>2</v>
      </c>
      <c r="G129" s="143" t="s">
        <v>2</v>
      </c>
      <c r="K129" s="143" t="s">
        <v>2</v>
      </c>
      <c r="O129" s="219" t="s">
        <v>1157</v>
      </c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20">
        <v>384.54</v>
      </c>
      <c r="AD129" s="220"/>
    </row>
    <row r="130" spans="2:30">
      <c r="B130" s="140" t="s">
        <v>1209</v>
      </c>
      <c r="C130" s="140"/>
      <c r="D130" s="140"/>
      <c r="F130" s="140" t="s">
        <v>1207</v>
      </c>
      <c r="G130" s="140"/>
      <c r="H130" s="140"/>
      <c r="I130" s="140"/>
      <c r="J130" s="140" t="s">
        <v>1159</v>
      </c>
      <c r="K130" s="140"/>
      <c r="L130" s="140"/>
      <c r="N130" s="140" t="s">
        <v>1160</v>
      </c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C130" s="218">
        <v>199.81</v>
      </c>
      <c r="AD130" s="218"/>
    </row>
    <row r="131" spans="2:30">
      <c r="C131" s="143" t="s">
        <v>2</v>
      </c>
      <c r="G131" s="143" t="s">
        <v>2</v>
      </c>
      <c r="K131" s="143" t="s">
        <v>2</v>
      </c>
      <c r="O131" s="219" t="s">
        <v>1210</v>
      </c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20">
        <v>101.18</v>
      </c>
      <c r="AD131" s="220"/>
    </row>
    <row r="132" spans="2:30">
      <c r="C132" s="143" t="s">
        <v>2</v>
      </c>
      <c r="G132" s="143" t="s">
        <v>2</v>
      </c>
      <c r="K132" s="143" t="s">
        <v>2</v>
      </c>
      <c r="O132" s="219" t="s">
        <v>1211</v>
      </c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20">
        <v>98.63</v>
      </c>
      <c r="AD132" s="220"/>
    </row>
    <row r="133" spans="2:30">
      <c r="B133" s="140" t="s">
        <v>1212</v>
      </c>
      <c r="C133" s="140"/>
      <c r="D133" s="140"/>
      <c r="F133" s="140" t="s">
        <v>1207</v>
      </c>
      <c r="G133" s="140"/>
      <c r="H133" s="140"/>
      <c r="I133" s="140"/>
      <c r="J133" s="140" t="s">
        <v>1164</v>
      </c>
      <c r="K133" s="140"/>
      <c r="L133" s="140"/>
      <c r="N133" s="140" t="s">
        <v>1165</v>
      </c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C133" s="218">
        <v>400000</v>
      </c>
      <c r="AD133" s="218"/>
    </row>
    <row r="134" spans="2:30">
      <c r="C134" s="143" t="s">
        <v>2</v>
      </c>
      <c r="G134" s="143" t="s">
        <v>2</v>
      </c>
      <c r="K134" s="143" t="s">
        <v>2</v>
      </c>
      <c r="O134" s="219" t="s">
        <v>1166</v>
      </c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</row>
    <row r="135" spans="2:30">
      <c r="B135" s="140" t="s">
        <v>1213</v>
      </c>
      <c r="C135" s="140"/>
      <c r="D135" s="140"/>
      <c r="F135" s="140" t="s">
        <v>1207</v>
      </c>
      <c r="G135" s="140"/>
      <c r="H135" s="140"/>
      <c r="I135" s="140"/>
      <c r="J135" s="140" t="s">
        <v>1170</v>
      </c>
      <c r="K135" s="140"/>
      <c r="L135" s="140"/>
      <c r="N135" s="140" t="s">
        <v>1171</v>
      </c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C135" s="218">
        <v>58587.199999999997</v>
      </c>
      <c r="AD135" s="218"/>
    </row>
    <row r="136" spans="2:30">
      <c r="C136" s="143" t="s">
        <v>2</v>
      </c>
      <c r="G136" s="143" t="s">
        <v>2</v>
      </c>
      <c r="K136" s="143" t="s">
        <v>2</v>
      </c>
      <c r="O136" s="219" t="s">
        <v>1179</v>
      </c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20">
        <v>1657.23</v>
      </c>
      <c r="AD136" s="220"/>
    </row>
    <row r="137" spans="2:30">
      <c r="C137" s="143" t="s">
        <v>2</v>
      </c>
      <c r="G137" s="143" t="s">
        <v>2</v>
      </c>
      <c r="K137" s="143" t="s">
        <v>2</v>
      </c>
      <c r="O137" s="219" t="s">
        <v>1180</v>
      </c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20">
        <v>1445.27</v>
      </c>
      <c r="AD137" s="220"/>
    </row>
    <row r="138" spans="2:30">
      <c r="C138" s="143" t="s">
        <v>2</v>
      </c>
      <c r="G138" s="143" t="s">
        <v>2</v>
      </c>
      <c r="K138" s="143" t="s">
        <v>2</v>
      </c>
      <c r="O138" s="219" t="s">
        <v>1181</v>
      </c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20">
        <v>890.15</v>
      </c>
      <c r="AD138" s="220"/>
    </row>
    <row r="139" spans="2:30">
      <c r="C139" s="143" t="s">
        <v>2</v>
      </c>
      <c r="G139" s="143" t="s">
        <v>2</v>
      </c>
      <c r="K139" s="143" t="s">
        <v>2</v>
      </c>
      <c r="O139" s="219" t="s">
        <v>1182</v>
      </c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20">
        <v>4191.24</v>
      </c>
      <c r="AD139" s="220"/>
    </row>
    <row r="140" spans="2:30">
      <c r="C140" s="143" t="s">
        <v>2</v>
      </c>
      <c r="G140" s="143" t="s">
        <v>2</v>
      </c>
      <c r="K140" s="143" t="s">
        <v>2</v>
      </c>
      <c r="O140" s="219" t="s">
        <v>1183</v>
      </c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20">
        <v>1297.03</v>
      </c>
      <c r="AD140" s="220"/>
    </row>
    <row r="141" spans="2:30">
      <c r="C141" s="143" t="s">
        <v>2</v>
      </c>
      <c r="G141" s="143" t="s">
        <v>2</v>
      </c>
      <c r="K141" s="143" t="s">
        <v>2</v>
      </c>
      <c r="O141" s="219" t="s">
        <v>1184</v>
      </c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20">
        <v>1348.91</v>
      </c>
      <c r="AD141" s="220"/>
    </row>
    <row r="142" spans="2:30">
      <c r="C142" s="143" t="s">
        <v>2</v>
      </c>
      <c r="G142" s="143" t="s">
        <v>2</v>
      </c>
      <c r="K142" s="143" t="s">
        <v>2</v>
      </c>
      <c r="O142" s="219" t="s">
        <v>1173</v>
      </c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20">
        <v>1759.44</v>
      </c>
      <c r="AD142" s="220"/>
    </row>
    <row r="143" spans="2:30">
      <c r="C143" s="143" t="s">
        <v>2</v>
      </c>
      <c r="G143" s="143" t="s">
        <v>2</v>
      </c>
      <c r="K143" s="143" t="s">
        <v>2</v>
      </c>
      <c r="O143" s="219" t="s">
        <v>1185</v>
      </c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20">
        <v>7515.29</v>
      </c>
      <c r="AD143" s="220"/>
    </row>
    <row r="144" spans="2:30">
      <c r="C144" s="143" t="s">
        <v>2</v>
      </c>
      <c r="G144" s="143" t="s">
        <v>2</v>
      </c>
      <c r="K144" s="143" t="s">
        <v>2</v>
      </c>
      <c r="O144" s="219" t="s">
        <v>1185</v>
      </c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20">
        <v>2081.15</v>
      </c>
      <c r="AD144" s="220"/>
    </row>
    <row r="145" spans="3:30">
      <c r="C145" s="143" t="s">
        <v>2</v>
      </c>
      <c r="G145" s="143" t="s">
        <v>2</v>
      </c>
      <c r="K145" s="143" t="s">
        <v>2</v>
      </c>
      <c r="O145" s="219" t="s">
        <v>1186</v>
      </c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20">
        <v>693.72</v>
      </c>
      <c r="AD145" s="220"/>
    </row>
    <row r="146" spans="3:30">
      <c r="C146" s="143" t="s">
        <v>2</v>
      </c>
      <c r="G146" s="143" t="s">
        <v>2</v>
      </c>
      <c r="K146" s="143" t="s">
        <v>2</v>
      </c>
      <c r="O146" s="219" t="s">
        <v>1173</v>
      </c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20">
        <v>714.56</v>
      </c>
      <c r="AD146" s="220"/>
    </row>
    <row r="147" spans="3:30">
      <c r="C147" s="143" t="s">
        <v>2</v>
      </c>
      <c r="G147" s="143" t="s">
        <v>2</v>
      </c>
      <c r="K147" s="143" t="s">
        <v>2</v>
      </c>
      <c r="O147" s="219" t="s">
        <v>1173</v>
      </c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20">
        <v>2858.12</v>
      </c>
      <c r="AD147" s="220"/>
    </row>
    <row r="148" spans="3:30">
      <c r="C148" s="143" t="s">
        <v>2</v>
      </c>
      <c r="G148" s="143" t="s">
        <v>2</v>
      </c>
      <c r="K148" s="143" t="s">
        <v>2</v>
      </c>
      <c r="O148" s="219" t="s">
        <v>1187</v>
      </c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20">
        <v>4817.51</v>
      </c>
      <c r="AD148" s="220"/>
    </row>
    <row r="149" spans="3:30">
      <c r="C149" s="143" t="s">
        <v>2</v>
      </c>
      <c r="G149" s="143" t="s">
        <v>2</v>
      </c>
      <c r="K149" s="143" t="s">
        <v>2</v>
      </c>
      <c r="O149" s="219" t="s">
        <v>1177</v>
      </c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20">
        <v>677.7</v>
      </c>
      <c r="AD149" s="220"/>
    </row>
    <row r="150" spans="3:30">
      <c r="C150" s="143" t="s">
        <v>2</v>
      </c>
      <c r="G150" s="143" t="s">
        <v>2</v>
      </c>
      <c r="K150" s="143" t="s">
        <v>2</v>
      </c>
      <c r="O150" s="219" t="s">
        <v>1172</v>
      </c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20">
        <v>1734.3</v>
      </c>
      <c r="AD150" s="220"/>
    </row>
    <row r="151" spans="3:30">
      <c r="C151" s="143" t="s">
        <v>2</v>
      </c>
      <c r="G151" s="143" t="s">
        <v>2</v>
      </c>
      <c r="K151" s="143" t="s">
        <v>2</v>
      </c>
      <c r="O151" s="219" t="s">
        <v>1173</v>
      </c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20">
        <v>1387.44</v>
      </c>
      <c r="AD151" s="220"/>
    </row>
    <row r="152" spans="3:30">
      <c r="C152" s="143" t="s">
        <v>2</v>
      </c>
      <c r="G152" s="143" t="s">
        <v>2</v>
      </c>
      <c r="K152" s="143" t="s">
        <v>2</v>
      </c>
      <c r="O152" s="219" t="s">
        <v>1173</v>
      </c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20">
        <v>1783.83</v>
      </c>
      <c r="AD152" s="220"/>
    </row>
    <row r="153" spans="3:30">
      <c r="C153" s="143" t="s">
        <v>2</v>
      </c>
      <c r="G153" s="143" t="s">
        <v>2</v>
      </c>
      <c r="K153" s="143" t="s">
        <v>2</v>
      </c>
      <c r="O153" s="219" t="s">
        <v>1174</v>
      </c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20">
        <v>1156.21</v>
      </c>
      <c r="AD153" s="220"/>
    </row>
    <row r="154" spans="3:30">
      <c r="C154" s="143" t="s">
        <v>2</v>
      </c>
      <c r="G154" s="143" t="s">
        <v>2</v>
      </c>
      <c r="K154" s="143" t="s">
        <v>2</v>
      </c>
      <c r="O154" s="219" t="s">
        <v>1175</v>
      </c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20">
        <v>5973.7</v>
      </c>
      <c r="AD154" s="220"/>
    </row>
    <row r="155" spans="3:30">
      <c r="C155" s="143" t="s">
        <v>2</v>
      </c>
      <c r="G155" s="143" t="s">
        <v>2</v>
      </c>
      <c r="K155" s="143" t="s">
        <v>2</v>
      </c>
      <c r="O155" s="219" t="s">
        <v>1176</v>
      </c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20">
        <v>2505.09</v>
      </c>
      <c r="AD155" s="220"/>
    </row>
    <row r="156" spans="3:30">
      <c r="C156" s="143" t="s">
        <v>2</v>
      </c>
      <c r="G156" s="143" t="s">
        <v>2</v>
      </c>
      <c r="K156" s="143" t="s">
        <v>2</v>
      </c>
      <c r="O156" s="219" t="s">
        <v>1177</v>
      </c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20">
        <v>2936.63</v>
      </c>
      <c r="AD156" s="220"/>
    </row>
    <row r="157" spans="3:30">
      <c r="C157" s="143" t="s">
        <v>2</v>
      </c>
      <c r="G157" s="143" t="s">
        <v>2</v>
      </c>
      <c r="K157" s="143" t="s">
        <v>2</v>
      </c>
      <c r="O157" s="219" t="s">
        <v>1177</v>
      </c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20">
        <v>671.18</v>
      </c>
      <c r="AD157" s="220"/>
    </row>
    <row r="158" spans="3:30">
      <c r="C158" s="143" t="s">
        <v>2</v>
      </c>
      <c r="G158" s="143" t="s">
        <v>2</v>
      </c>
      <c r="K158" s="143" t="s">
        <v>2</v>
      </c>
      <c r="O158" s="219" t="s">
        <v>1177</v>
      </c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20">
        <v>5369.5</v>
      </c>
      <c r="AD158" s="220"/>
    </row>
    <row r="159" spans="3:30">
      <c r="C159" s="143" t="s">
        <v>2</v>
      </c>
      <c r="G159" s="143" t="s">
        <v>2</v>
      </c>
      <c r="K159" s="143" t="s">
        <v>2</v>
      </c>
      <c r="O159" s="219" t="s">
        <v>1178</v>
      </c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20">
        <v>3122</v>
      </c>
      <c r="AD159" s="220"/>
    </row>
    <row r="160" spans="3:30" ht="10.5" customHeight="1"/>
    <row r="161" spans="1:30" ht="12" customHeight="1"/>
    <row r="162" spans="1:30" ht="13.5" customHeight="1">
      <c r="A162" s="146" t="s">
        <v>1167</v>
      </c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R162" s="147" t="s">
        <v>1214</v>
      </c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</row>
    <row r="163" spans="1:30" ht="25.5" customHeight="1">
      <c r="C163" s="137" t="s">
        <v>1135</v>
      </c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</row>
    <row r="164" spans="1:30" ht="7.5" customHeight="1"/>
    <row r="165" spans="1:30" ht="18.75" customHeight="1">
      <c r="I165" s="213" t="s">
        <v>1136</v>
      </c>
      <c r="J165" s="213"/>
      <c r="K165" s="213"/>
      <c r="L165" s="213"/>
      <c r="M165" s="213"/>
      <c r="N165" s="213"/>
      <c r="O165" s="213"/>
      <c r="P165" s="213"/>
      <c r="S165" s="214" t="s">
        <v>1137</v>
      </c>
      <c r="T165" s="214"/>
      <c r="U165" s="214"/>
      <c r="V165" s="214"/>
      <c r="W165" s="214"/>
      <c r="X165" s="214"/>
      <c r="Y165" s="214"/>
    </row>
    <row r="166" spans="1:30" ht="6.75" customHeight="1"/>
    <row r="167" spans="1:30" ht="14.25" customHeight="1">
      <c r="A167" s="215" t="s">
        <v>1138</v>
      </c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</row>
    <row r="168" spans="1:30">
      <c r="B168" s="216" t="s">
        <v>1139</v>
      </c>
      <c r="C168" s="216"/>
      <c r="D168" s="216"/>
      <c r="F168" s="216" t="s">
        <v>1140</v>
      </c>
      <c r="G168" s="216"/>
      <c r="H168" s="216"/>
      <c r="I168" s="216"/>
      <c r="J168" s="216" t="s">
        <v>1141</v>
      </c>
      <c r="K168" s="216"/>
      <c r="L168" s="216"/>
      <c r="N168" s="216" t="s">
        <v>1142</v>
      </c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C168" s="217" t="s">
        <v>1143</v>
      </c>
      <c r="AD168" s="217"/>
    </row>
    <row r="169" spans="1:30">
      <c r="B169" s="140" t="s">
        <v>1215</v>
      </c>
      <c r="C169" s="140"/>
      <c r="D169" s="140"/>
      <c r="F169" s="140" t="s">
        <v>1207</v>
      </c>
      <c r="G169" s="140"/>
      <c r="H169" s="140"/>
      <c r="I169" s="140"/>
      <c r="J169" s="140" t="s">
        <v>1189</v>
      </c>
      <c r="K169" s="140"/>
      <c r="L169" s="140"/>
      <c r="N169" s="140" t="s">
        <v>1190</v>
      </c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C169" s="218">
        <v>3921.75</v>
      </c>
      <c r="AD169" s="218"/>
    </row>
    <row r="170" spans="1:30">
      <c r="C170" s="143" t="s">
        <v>2</v>
      </c>
      <c r="G170" s="143" t="s">
        <v>2</v>
      </c>
      <c r="K170" s="143" t="s">
        <v>2</v>
      </c>
      <c r="O170" s="219" t="s">
        <v>1216</v>
      </c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</row>
    <row r="171" spans="1:30">
      <c r="B171" s="140" t="s">
        <v>1217</v>
      </c>
      <c r="C171" s="140"/>
      <c r="D171" s="140"/>
      <c r="F171" s="140" t="s">
        <v>1207</v>
      </c>
      <c r="G171" s="140"/>
      <c r="H171" s="140"/>
      <c r="I171" s="140"/>
      <c r="J171" s="140" t="s">
        <v>1194</v>
      </c>
      <c r="K171" s="140"/>
      <c r="L171" s="140"/>
      <c r="N171" s="140" t="s">
        <v>1195</v>
      </c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C171" s="218">
        <v>438</v>
      </c>
      <c r="AD171" s="218"/>
    </row>
    <row r="172" spans="1:30">
      <c r="C172" s="143" t="s">
        <v>2</v>
      </c>
      <c r="G172" s="143" t="s">
        <v>2</v>
      </c>
      <c r="K172" s="143" t="s">
        <v>2</v>
      </c>
      <c r="O172" s="219" t="s">
        <v>1196</v>
      </c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20">
        <v>219</v>
      </c>
      <c r="AD172" s="220"/>
    </row>
    <row r="173" spans="1:30">
      <c r="C173" s="143" t="s">
        <v>2</v>
      </c>
      <c r="G173" s="143" t="s">
        <v>2</v>
      </c>
      <c r="K173" s="143" t="s">
        <v>2</v>
      </c>
      <c r="O173" s="219" t="s">
        <v>1197</v>
      </c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20">
        <v>219</v>
      </c>
      <c r="AD173" s="220"/>
    </row>
    <row r="174" spans="1:30">
      <c r="B174" s="140" t="s">
        <v>1218</v>
      </c>
      <c r="C174" s="140"/>
      <c r="D174" s="140"/>
      <c r="F174" s="140" t="s">
        <v>1207</v>
      </c>
      <c r="G174" s="140"/>
      <c r="H174" s="140"/>
      <c r="I174" s="140"/>
      <c r="J174" s="140" t="s">
        <v>1199</v>
      </c>
      <c r="K174" s="140"/>
      <c r="L174" s="140"/>
      <c r="N174" s="140" t="s">
        <v>1200</v>
      </c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C174" s="218">
        <v>945</v>
      </c>
      <c r="AD174" s="218"/>
    </row>
    <row r="175" spans="1:30">
      <c r="C175" s="143" t="s">
        <v>2</v>
      </c>
      <c r="G175" s="143" t="s">
        <v>2</v>
      </c>
      <c r="K175" s="143" t="s">
        <v>2</v>
      </c>
      <c r="O175" s="219" t="s">
        <v>1201</v>
      </c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</row>
    <row r="176" spans="1:30">
      <c r="B176" s="140" t="s">
        <v>1219</v>
      </c>
      <c r="C176" s="140"/>
      <c r="D176" s="140"/>
      <c r="F176" s="140" t="s">
        <v>1207</v>
      </c>
      <c r="G176" s="140"/>
      <c r="H176" s="140"/>
      <c r="I176" s="140"/>
      <c r="J176" s="140" t="s">
        <v>1203</v>
      </c>
      <c r="K176" s="140"/>
      <c r="L176" s="140"/>
      <c r="N176" s="140" t="s">
        <v>1204</v>
      </c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C176" s="218">
        <v>3500</v>
      </c>
      <c r="AD176" s="218"/>
    </row>
    <row r="177" spans="2:30">
      <c r="C177" s="143" t="s">
        <v>2</v>
      </c>
      <c r="G177" s="143" t="s">
        <v>2</v>
      </c>
      <c r="K177" s="143" t="s">
        <v>2</v>
      </c>
      <c r="O177" s="219" t="s">
        <v>1220</v>
      </c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</row>
    <row r="178" spans="2:30">
      <c r="B178" s="140" t="s">
        <v>1221</v>
      </c>
      <c r="C178" s="140"/>
      <c r="D178" s="140"/>
      <c r="F178" s="140" t="s">
        <v>1222</v>
      </c>
      <c r="G178" s="140"/>
      <c r="H178" s="140"/>
      <c r="I178" s="140"/>
      <c r="J178" s="140" t="s">
        <v>1223</v>
      </c>
      <c r="K178" s="140"/>
      <c r="L178" s="140"/>
      <c r="N178" s="140" t="s">
        <v>1224</v>
      </c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C178" s="218">
        <v>225</v>
      </c>
      <c r="AD178" s="218"/>
    </row>
    <row r="179" spans="2:30">
      <c r="C179" s="143" t="s">
        <v>2</v>
      </c>
      <c r="G179" s="143" t="s">
        <v>2</v>
      </c>
      <c r="K179" s="143" t="s">
        <v>2</v>
      </c>
      <c r="O179" s="219" t="s">
        <v>1225</v>
      </c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</row>
    <row r="180" spans="2:30">
      <c r="B180" s="140" t="s">
        <v>1226</v>
      </c>
      <c r="C180" s="140"/>
      <c r="D180" s="140"/>
      <c r="F180" s="140" t="s">
        <v>1222</v>
      </c>
      <c r="G180" s="140"/>
      <c r="H180" s="140"/>
      <c r="I180" s="140"/>
      <c r="J180" s="140" t="s">
        <v>1151</v>
      </c>
      <c r="K180" s="140"/>
      <c r="L180" s="140"/>
      <c r="N180" s="140" t="s">
        <v>1152</v>
      </c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C180" s="218">
        <v>769.42</v>
      </c>
      <c r="AD180" s="218"/>
    </row>
    <row r="181" spans="2:30">
      <c r="C181" s="143" t="s">
        <v>2</v>
      </c>
      <c r="G181" s="143" t="s">
        <v>2</v>
      </c>
      <c r="K181" s="143" t="s">
        <v>2</v>
      </c>
      <c r="O181" s="219" t="s">
        <v>1227</v>
      </c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20">
        <v>47.77</v>
      </c>
      <c r="AD181" s="220"/>
    </row>
    <row r="182" spans="2:30">
      <c r="C182" s="143" t="s">
        <v>2</v>
      </c>
      <c r="G182" s="143" t="s">
        <v>2</v>
      </c>
      <c r="K182" s="143" t="s">
        <v>2</v>
      </c>
      <c r="O182" s="219" t="s">
        <v>1228</v>
      </c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20">
        <v>127.35</v>
      </c>
      <c r="AD182" s="220"/>
    </row>
    <row r="183" spans="2:30">
      <c r="C183" s="143" t="s">
        <v>2</v>
      </c>
      <c r="G183" s="143" t="s">
        <v>2</v>
      </c>
      <c r="K183" s="143" t="s">
        <v>2</v>
      </c>
      <c r="O183" s="219" t="s">
        <v>1229</v>
      </c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20">
        <v>127.35</v>
      </c>
      <c r="AD183" s="220"/>
    </row>
    <row r="184" spans="2:30">
      <c r="C184" s="143" t="s">
        <v>2</v>
      </c>
      <c r="G184" s="143" t="s">
        <v>2</v>
      </c>
      <c r="K184" s="143" t="s">
        <v>2</v>
      </c>
      <c r="O184" s="219" t="s">
        <v>1228</v>
      </c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20">
        <v>169.8</v>
      </c>
      <c r="AD184" s="220"/>
    </row>
    <row r="185" spans="2:30">
      <c r="C185" s="143" t="s">
        <v>2</v>
      </c>
      <c r="G185" s="143" t="s">
        <v>2</v>
      </c>
      <c r="K185" s="143" t="s">
        <v>2</v>
      </c>
      <c r="O185" s="219" t="s">
        <v>1230</v>
      </c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20">
        <v>297.14999999999998</v>
      </c>
      <c r="AD185" s="220"/>
    </row>
    <row r="186" spans="2:30">
      <c r="B186" s="140" t="s">
        <v>1231</v>
      </c>
      <c r="C186" s="140"/>
      <c r="D186" s="140"/>
      <c r="F186" s="140" t="s">
        <v>1222</v>
      </c>
      <c r="G186" s="140"/>
      <c r="H186" s="140"/>
      <c r="I186" s="140"/>
      <c r="J186" s="140" t="s">
        <v>1232</v>
      </c>
      <c r="K186" s="140"/>
      <c r="L186" s="140"/>
      <c r="N186" s="140" t="s">
        <v>1233</v>
      </c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C186" s="218">
        <v>485.54</v>
      </c>
      <c r="AD186" s="218"/>
    </row>
    <row r="187" spans="2:30">
      <c r="C187" s="143" t="s">
        <v>2</v>
      </c>
      <c r="G187" s="143" t="s">
        <v>2</v>
      </c>
      <c r="K187" s="143" t="s">
        <v>2</v>
      </c>
      <c r="O187" s="219" t="s">
        <v>1234</v>
      </c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</row>
    <row r="188" spans="2:30">
      <c r="B188" s="140" t="s">
        <v>1235</v>
      </c>
      <c r="C188" s="140"/>
      <c r="D188" s="140"/>
      <c r="F188" s="140" t="s">
        <v>1222</v>
      </c>
      <c r="G188" s="140"/>
      <c r="H188" s="140"/>
      <c r="I188" s="140"/>
      <c r="J188" s="140" t="s">
        <v>1236</v>
      </c>
      <c r="K188" s="140"/>
      <c r="L188" s="140"/>
      <c r="N188" s="140" t="s">
        <v>1237</v>
      </c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C188" s="218">
        <v>5491.9</v>
      </c>
      <c r="AD188" s="218"/>
    </row>
    <row r="189" spans="2:30">
      <c r="C189" s="143" t="s">
        <v>2</v>
      </c>
      <c r="G189" s="143" t="s">
        <v>2</v>
      </c>
      <c r="K189" s="143" t="s">
        <v>2</v>
      </c>
      <c r="O189" s="219" t="s">
        <v>1238</v>
      </c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20">
        <v>3136.4</v>
      </c>
      <c r="AD189" s="220"/>
    </row>
    <row r="190" spans="2:30">
      <c r="C190" s="143" t="s">
        <v>2</v>
      </c>
      <c r="G190" s="143" t="s">
        <v>2</v>
      </c>
      <c r="K190" s="143" t="s">
        <v>2</v>
      </c>
      <c r="O190" s="219" t="s">
        <v>1239</v>
      </c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20">
        <v>2355.5</v>
      </c>
      <c r="AD190" s="220"/>
    </row>
    <row r="191" spans="2:30">
      <c r="B191" s="140" t="s">
        <v>1240</v>
      </c>
      <c r="C191" s="140"/>
      <c r="D191" s="140"/>
      <c r="F191" s="140" t="s">
        <v>1222</v>
      </c>
      <c r="G191" s="140"/>
      <c r="H191" s="140"/>
      <c r="I191" s="140"/>
      <c r="J191" s="140" t="s">
        <v>1159</v>
      </c>
      <c r="K191" s="140"/>
      <c r="L191" s="140"/>
      <c r="N191" s="140" t="s">
        <v>1160</v>
      </c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C191" s="218">
        <v>1111.3800000000001</v>
      </c>
      <c r="AD191" s="218"/>
    </row>
    <row r="192" spans="2:30">
      <c r="C192" s="143" t="s">
        <v>2</v>
      </c>
      <c r="G192" s="143" t="s">
        <v>2</v>
      </c>
      <c r="K192" s="143" t="s">
        <v>2</v>
      </c>
      <c r="O192" s="219" t="s">
        <v>1241</v>
      </c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20">
        <v>144.1</v>
      </c>
      <c r="AD192" s="220"/>
    </row>
    <row r="193" spans="2:30">
      <c r="C193" s="143" t="s">
        <v>2</v>
      </c>
      <c r="G193" s="143" t="s">
        <v>2</v>
      </c>
      <c r="K193" s="143" t="s">
        <v>2</v>
      </c>
      <c r="O193" s="219" t="s">
        <v>1242</v>
      </c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20">
        <v>133.46</v>
      </c>
      <c r="AD193" s="220"/>
    </row>
    <row r="194" spans="2:30">
      <c r="C194" s="143" t="s">
        <v>2</v>
      </c>
      <c r="G194" s="143" t="s">
        <v>2</v>
      </c>
      <c r="K194" s="143" t="s">
        <v>2</v>
      </c>
      <c r="O194" s="219" t="s">
        <v>1243</v>
      </c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20">
        <v>115.5</v>
      </c>
      <c r="AD194" s="220"/>
    </row>
    <row r="195" spans="2:30">
      <c r="C195" s="143" t="s">
        <v>2</v>
      </c>
      <c r="G195" s="143" t="s">
        <v>2</v>
      </c>
      <c r="K195" s="143" t="s">
        <v>2</v>
      </c>
      <c r="O195" s="219" t="s">
        <v>1244</v>
      </c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20">
        <v>331.27</v>
      </c>
      <c r="AD195" s="220"/>
    </row>
    <row r="196" spans="2:30">
      <c r="C196" s="143" t="s">
        <v>2</v>
      </c>
      <c r="G196" s="143" t="s">
        <v>2</v>
      </c>
      <c r="K196" s="143" t="s">
        <v>2</v>
      </c>
      <c r="O196" s="219" t="s">
        <v>1245</v>
      </c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20">
        <v>387.05</v>
      </c>
      <c r="AD196" s="220"/>
    </row>
    <row r="197" spans="2:30">
      <c r="B197" s="140" t="s">
        <v>1246</v>
      </c>
      <c r="C197" s="140"/>
      <c r="D197" s="140"/>
      <c r="F197" s="140" t="s">
        <v>1222</v>
      </c>
      <c r="G197" s="140"/>
      <c r="H197" s="140"/>
      <c r="I197" s="140"/>
      <c r="J197" s="140" t="s">
        <v>1247</v>
      </c>
      <c r="K197" s="140"/>
      <c r="L197" s="140"/>
      <c r="N197" s="140" t="s">
        <v>1248</v>
      </c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C197" s="218">
        <v>2488.2199999999998</v>
      </c>
      <c r="AD197" s="218"/>
    </row>
    <row r="198" spans="2:30">
      <c r="C198" s="143" t="s">
        <v>2</v>
      </c>
      <c r="G198" s="143" t="s">
        <v>2</v>
      </c>
      <c r="K198" s="143" t="s">
        <v>2</v>
      </c>
      <c r="O198" s="219" t="s">
        <v>1249</v>
      </c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20">
        <v>525.53</v>
      </c>
      <c r="AD198" s="220"/>
    </row>
    <row r="199" spans="2:30">
      <c r="C199" s="143" t="s">
        <v>2</v>
      </c>
      <c r="G199" s="143" t="s">
        <v>2</v>
      </c>
      <c r="K199" s="143" t="s">
        <v>2</v>
      </c>
      <c r="O199" s="219" t="s">
        <v>1249</v>
      </c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20">
        <v>858.01</v>
      </c>
      <c r="AD199" s="220"/>
    </row>
    <row r="200" spans="2:30">
      <c r="C200" s="143" t="s">
        <v>2</v>
      </c>
      <c r="G200" s="143" t="s">
        <v>2</v>
      </c>
      <c r="K200" s="143" t="s">
        <v>2</v>
      </c>
      <c r="O200" s="219" t="s">
        <v>1250</v>
      </c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20">
        <v>246.68</v>
      </c>
      <c r="AD200" s="220"/>
    </row>
    <row r="201" spans="2:30">
      <c r="C201" s="143" t="s">
        <v>2</v>
      </c>
      <c r="G201" s="143" t="s">
        <v>2</v>
      </c>
      <c r="K201" s="143" t="s">
        <v>2</v>
      </c>
      <c r="O201" s="219" t="s">
        <v>1250</v>
      </c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20">
        <v>429</v>
      </c>
      <c r="AD201" s="220"/>
    </row>
    <row r="202" spans="2:30">
      <c r="C202" s="143" t="s">
        <v>2</v>
      </c>
      <c r="G202" s="143" t="s">
        <v>2</v>
      </c>
      <c r="K202" s="143" t="s">
        <v>2</v>
      </c>
      <c r="O202" s="219" t="s">
        <v>1250</v>
      </c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20">
        <v>429</v>
      </c>
      <c r="AD202" s="220"/>
    </row>
    <row r="203" spans="2:30">
      <c r="B203" s="140" t="s">
        <v>1251</v>
      </c>
      <c r="C203" s="140"/>
      <c r="D203" s="140"/>
      <c r="F203" s="140" t="s">
        <v>1222</v>
      </c>
      <c r="G203" s="140"/>
      <c r="H203" s="140"/>
      <c r="I203" s="140"/>
      <c r="J203" s="140" t="s">
        <v>1252</v>
      </c>
      <c r="K203" s="140"/>
      <c r="L203" s="140"/>
      <c r="N203" s="140" t="s">
        <v>1253</v>
      </c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C203" s="218">
        <v>281.7</v>
      </c>
      <c r="AD203" s="218"/>
    </row>
    <row r="204" spans="2:30">
      <c r="C204" s="143" t="s">
        <v>2</v>
      </c>
      <c r="G204" s="143" t="s">
        <v>2</v>
      </c>
      <c r="K204" s="143" t="s">
        <v>2</v>
      </c>
      <c r="O204" s="219" t="s">
        <v>1254</v>
      </c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</row>
    <row r="205" spans="2:30">
      <c r="B205" s="140" t="s">
        <v>1255</v>
      </c>
      <c r="C205" s="140"/>
      <c r="D205" s="140"/>
      <c r="F205" s="140" t="s">
        <v>1222</v>
      </c>
      <c r="G205" s="140"/>
      <c r="H205" s="140"/>
      <c r="I205" s="140"/>
      <c r="J205" s="140" t="s">
        <v>1256</v>
      </c>
      <c r="K205" s="140"/>
      <c r="L205" s="140"/>
      <c r="N205" s="140" t="s">
        <v>1257</v>
      </c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C205" s="218">
        <v>43381</v>
      </c>
      <c r="AD205" s="218"/>
    </row>
    <row r="206" spans="2:30">
      <c r="C206" s="143" t="s">
        <v>2</v>
      </c>
      <c r="G206" s="143" t="s">
        <v>2</v>
      </c>
      <c r="K206" s="143" t="s">
        <v>2</v>
      </c>
      <c r="O206" s="219" t="s">
        <v>1258</v>
      </c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20">
        <v>12394.5</v>
      </c>
      <c r="AD206" s="220"/>
    </row>
    <row r="207" spans="2:30">
      <c r="C207" s="143" t="s">
        <v>2</v>
      </c>
      <c r="G207" s="143" t="s">
        <v>2</v>
      </c>
      <c r="K207" s="143" t="s">
        <v>2</v>
      </c>
      <c r="O207" s="219" t="s">
        <v>1258</v>
      </c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  <c r="AB207" s="219"/>
      <c r="AC207" s="220">
        <v>6197.38</v>
      </c>
      <c r="AD207" s="220"/>
    </row>
    <row r="208" spans="2:30">
      <c r="C208" s="143" t="s">
        <v>2</v>
      </c>
      <c r="G208" s="143" t="s">
        <v>2</v>
      </c>
      <c r="K208" s="143" t="s">
        <v>2</v>
      </c>
      <c r="O208" s="219" t="s">
        <v>1258</v>
      </c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20">
        <v>18591.75</v>
      </c>
      <c r="AD208" s="220"/>
    </row>
    <row r="209" spans="1:30">
      <c r="C209" s="143" t="s">
        <v>2</v>
      </c>
      <c r="G209" s="143" t="s">
        <v>2</v>
      </c>
      <c r="K209" s="143" t="s">
        <v>2</v>
      </c>
      <c r="O209" s="219" t="s">
        <v>1258</v>
      </c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20">
        <v>6197.37</v>
      </c>
      <c r="AD209" s="220"/>
    </row>
    <row r="210" spans="1:30">
      <c r="B210" s="140" t="s">
        <v>1259</v>
      </c>
      <c r="C210" s="140"/>
      <c r="D210" s="140"/>
      <c r="F210" s="140" t="s">
        <v>1222</v>
      </c>
      <c r="G210" s="140"/>
      <c r="H210" s="140"/>
      <c r="I210" s="140"/>
      <c r="J210" s="140" t="s">
        <v>1260</v>
      </c>
      <c r="K210" s="140"/>
      <c r="L210" s="140"/>
      <c r="N210" s="140" t="s">
        <v>1261</v>
      </c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C210" s="218">
        <v>100</v>
      </c>
      <c r="AD210" s="218"/>
    </row>
    <row r="211" spans="1:30">
      <c r="C211" s="143" t="s">
        <v>2</v>
      </c>
      <c r="G211" s="143" t="s">
        <v>2</v>
      </c>
      <c r="K211" s="143" t="s">
        <v>2</v>
      </c>
      <c r="O211" s="219" t="s">
        <v>1262</v>
      </c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  <c r="AB211" s="219"/>
    </row>
    <row r="212" spans="1:30">
      <c r="B212" s="140" t="s">
        <v>1263</v>
      </c>
      <c r="C212" s="140"/>
      <c r="D212" s="140"/>
      <c r="F212" s="140" t="s">
        <v>1222</v>
      </c>
      <c r="G212" s="140"/>
      <c r="H212" s="140"/>
      <c r="I212" s="140"/>
      <c r="J212" s="140" t="s">
        <v>1264</v>
      </c>
      <c r="K212" s="140"/>
      <c r="L212" s="140"/>
      <c r="N212" s="140" t="s">
        <v>1265</v>
      </c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C212" s="218">
        <v>6000</v>
      </c>
      <c r="AD212" s="218"/>
    </row>
    <row r="213" spans="1:30">
      <c r="C213" s="143" t="s">
        <v>2</v>
      </c>
      <c r="G213" s="143" t="s">
        <v>2</v>
      </c>
      <c r="K213" s="143" t="s">
        <v>2</v>
      </c>
      <c r="O213" s="219" t="s">
        <v>1266</v>
      </c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</row>
    <row r="214" spans="1:30">
      <c r="B214" s="140" t="s">
        <v>1267</v>
      </c>
      <c r="C214" s="140"/>
      <c r="D214" s="140"/>
      <c r="F214" s="140" t="s">
        <v>1222</v>
      </c>
      <c r="G214" s="140"/>
      <c r="H214" s="140"/>
      <c r="I214" s="140"/>
      <c r="J214" s="140" t="s">
        <v>1268</v>
      </c>
      <c r="K214" s="140"/>
      <c r="L214" s="140"/>
      <c r="N214" s="140" t="s">
        <v>1269</v>
      </c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C214" s="218">
        <v>16170</v>
      </c>
      <c r="AD214" s="218"/>
    </row>
    <row r="215" spans="1:30">
      <c r="C215" s="143" t="s">
        <v>2</v>
      </c>
      <c r="G215" s="143" t="s">
        <v>2</v>
      </c>
      <c r="K215" s="143" t="s">
        <v>2</v>
      </c>
      <c r="O215" s="219" t="s">
        <v>1270</v>
      </c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</row>
    <row r="216" spans="1:30">
      <c r="B216" s="140" t="s">
        <v>1271</v>
      </c>
      <c r="C216" s="140"/>
      <c r="D216" s="140"/>
      <c r="F216" s="140" t="s">
        <v>1222</v>
      </c>
      <c r="G216" s="140"/>
      <c r="H216" s="140"/>
      <c r="I216" s="140"/>
      <c r="J216" s="140" t="s">
        <v>1272</v>
      </c>
      <c r="K216" s="140"/>
      <c r="L216" s="140"/>
      <c r="N216" s="140" t="s">
        <v>1273</v>
      </c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C216" s="218">
        <v>44458.45</v>
      </c>
      <c r="AD216" s="218"/>
    </row>
    <row r="217" spans="1:30">
      <c r="C217" s="143" t="s">
        <v>2</v>
      </c>
      <c r="G217" s="143" t="s">
        <v>2</v>
      </c>
      <c r="K217" s="143" t="s">
        <v>2</v>
      </c>
      <c r="O217" s="219" t="s">
        <v>1274</v>
      </c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  <c r="AC217" s="220">
        <v>7710.45</v>
      </c>
      <c r="AD217" s="220"/>
    </row>
    <row r="218" spans="1:30">
      <c r="C218" s="143" t="s">
        <v>2</v>
      </c>
      <c r="G218" s="143" t="s">
        <v>2</v>
      </c>
      <c r="K218" s="143" t="s">
        <v>2</v>
      </c>
      <c r="O218" s="219" t="s">
        <v>1275</v>
      </c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20">
        <v>8353</v>
      </c>
      <c r="AD218" s="220"/>
    </row>
    <row r="219" spans="1:30">
      <c r="C219" s="143" t="s">
        <v>2</v>
      </c>
      <c r="G219" s="143" t="s">
        <v>2</v>
      </c>
      <c r="K219" s="143" t="s">
        <v>2</v>
      </c>
      <c r="O219" s="219" t="s">
        <v>1276</v>
      </c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20">
        <v>25710</v>
      </c>
      <c r="AD219" s="220"/>
    </row>
    <row r="220" spans="1:30">
      <c r="C220" s="143" t="s">
        <v>2</v>
      </c>
      <c r="G220" s="143" t="s">
        <v>2</v>
      </c>
      <c r="K220" s="143" t="s">
        <v>2</v>
      </c>
      <c r="O220" s="219" t="s">
        <v>1277</v>
      </c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  <c r="AB220" s="219"/>
      <c r="AC220" s="220">
        <v>2685</v>
      </c>
      <c r="AD220" s="220"/>
    </row>
    <row r="221" spans="1:30" ht="21.75" customHeight="1"/>
    <row r="222" spans="1:30" ht="12" customHeight="1"/>
    <row r="223" spans="1:30" ht="13.5" customHeight="1">
      <c r="A223" s="146" t="s">
        <v>1167</v>
      </c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R223" s="147" t="s">
        <v>1278</v>
      </c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</row>
    <row r="224" spans="1:30" ht="25.5" customHeight="1">
      <c r="C224" s="137" t="s">
        <v>1135</v>
      </c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</row>
    <row r="225" spans="1:30" ht="7.5" customHeight="1"/>
    <row r="226" spans="1:30" ht="18.75" customHeight="1">
      <c r="I226" s="213" t="s">
        <v>1136</v>
      </c>
      <c r="J226" s="213"/>
      <c r="K226" s="213"/>
      <c r="L226" s="213"/>
      <c r="M226" s="213"/>
      <c r="N226" s="213"/>
      <c r="O226" s="213"/>
      <c r="P226" s="213"/>
      <c r="S226" s="214" t="s">
        <v>1137</v>
      </c>
      <c r="T226" s="214"/>
      <c r="U226" s="214"/>
      <c r="V226" s="214"/>
      <c r="W226" s="214"/>
      <c r="X226" s="214"/>
      <c r="Y226" s="214"/>
    </row>
    <row r="227" spans="1:30" ht="6.75" customHeight="1"/>
    <row r="228" spans="1:30" ht="14.25" customHeight="1">
      <c r="A228" s="215" t="s">
        <v>1138</v>
      </c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</row>
    <row r="229" spans="1:30">
      <c r="B229" s="216" t="s">
        <v>1139</v>
      </c>
      <c r="C229" s="216"/>
      <c r="D229" s="216"/>
      <c r="F229" s="216" t="s">
        <v>1140</v>
      </c>
      <c r="G229" s="216"/>
      <c r="H229" s="216"/>
      <c r="I229" s="216"/>
      <c r="J229" s="216" t="s">
        <v>1141</v>
      </c>
      <c r="K229" s="216"/>
      <c r="L229" s="216"/>
      <c r="N229" s="216" t="s">
        <v>1142</v>
      </c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C229" s="217" t="s">
        <v>1143</v>
      </c>
      <c r="AD229" s="217"/>
    </row>
    <row r="230" spans="1:30">
      <c r="B230" s="140" t="s">
        <v>1279</v>
      </c>
      <c r="C230" s="140"/>
      <c r="D230" s="140"/>
      <c r="F230" s="140" t="s">
        <v>1222</v>
      </c>
      <c r="G230" s="140"/>
      <c r="H230" s="140"/>
      <c r="I230" s="140"/>
      <c r="J230" s="140" t="s">
        <v>1280</v>
      </c>
      <c r="K230" s="140"/>
      <c r="L230" s="140"/>
      <c r="N230" s="140" t="s">
        <v>1281</v>
      </c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C230" s="218">
        <v>30219.78</v>
      </c>
      <c r="AD230" s="218"/>
    </row>
    <row r="231" spans="1:30">
      <c r="C231" s="143" t="s">
        <v>2</v>
      </c>
      <c r="G231" s="143" t="s">
        <v>2</v>
      </c>
      <c r="K231" s="143" t="s">
        <v>2</v>
      </c>
      <c r="O231" s="219" t="s">
        <v>1282</v>
      </c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  <c r="AA231" s="219"/>
      <c r="AB231" s="219"/>
      <c r="AC231" s="220">
        <v>17280</v>
      </c>
      <c r="AD231" s="220"/>
    </row>
    <row r="232" spans="1:30">
      <c r="C232" s="143" t="s">
        <v>2</v>
      </c>
      <c r="G232" s="143" t="s">
        <v>2</v>
      </c>
      <c r="K232" s="143" t="s">
        <v>2</v>
      </c>
      <c r="O232" s="219" t="s">
        <v>1283</v>
      </c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20">
        <v>5100</v>
      </c>
      <c r="AD232" s="220"/>
    </row>
    <row r="233" spans="1:30">
      <c r="C233" s="143" t="s">
        <v>2</v>
      </c>
      <c r="G233" s="143" t="s">
        <v>2</v>
      </c>
      <c r="K233" s="143" t="s">
        <v>2</v>
      </c>
      <c r="O233" s="219" t="s">
        <v>1283</v>
      </c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  <c r="AB233" s="219"/>
      <c r="AC233" s="220">
        <v>600</v>
      </c>
      <c r="AD233" s="220"/>
    </row>
    <row r="234" spans="1:30">
      <c r="C234" s="143" t="s">
        <v>2</v>
      </c>
      <c r="G234" s="143" t="s">
        <v>2</v>
      </c>
      <c r="K234" s="143" t="s">
        <v>2</v>
      </c>
      <c r="O234" s="219" t="s">
        <v>1284</v>
      </c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  <c r="AB234" s="219"/>
      <c r="AC234" s="220">
        <v>945</v>
      </c>
      <c r="AD234" s="220"/>
    </row>
    <row r="235" spans="1:30">
      <c r="C235" s="143" t="s">
        <v>2</v>
      </c>
      <c r="G235" s="143" t="s">
        <v>2</v>
      </c>
      <c r="K235" s="143" t="s">
        <v>2</v>
      </c>
      <c r="O235" s="219" t="s">
        <v>1285</v>
      </c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20">
        <v>6294.78</v>
      </c>
      <c r="AD235" s="220"/>
    </row>
    <row r="236" spans="1:30">
      <c r="B236" s="140" t="s">
        <v>1286</v>
      </c>
      <c r="C236" s="140"/>
      <c r="D236" s="140"/>
      <c r="F236" s="140" t="s">
        <v>1222</v>
      </c>
      <c r="G236" s="140"/>
      <c r="H236" s="140"/>
      <c r="I236" s="140"/>
      <c r="J236" s="140" t="s">
        <v>1287</v>
      </c>
      <c r="K236" s="140"/>
      <c r="L236" s="140"/>
      <c r="N236" s="140" t="s">
        <v>1288</v>
      </c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C236" s="218">
        <v>8479.7999999999993</v>
      </c>
      <c r="AD236" s="218"/>
    </row>
    <row r="237" spans="1:30">
      <c r="C237" s="143" t="s">
        <v>2</v>
      </c>
      <c r="G237" s="143" t="s">
        <v>2</v>
      </c>
      <c r="K237" s="143" t="s">
        <v>2</v>
      </c>
      <c r="O237" s="219" t="s">
        <v>1289</v>
      </c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</row>
    <row r="238" spans="1:30">
      <c r="B238" s="140" t="s">
        <v>1290</v>
      </c>
      <c r="C238" s="140"/>
      <c r="D238" s="140"/>
      <c r="F238" s="140" t="s">
        <v>1291</v>
      </c>
      <c r="G238" s="140"/>
      <c r="H238" s="140"/>
      <c r="I238" s="140"/>
      <c r="J238" s="140" t="s">
        <v>1292</v>
      </c>
      <c r="K238" s="140"/>
      <c r="L238" s="140"/>
      <c r="N238" s="140" t="s">
        <v>1293</v>
      </c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C238" s="218">
        <v>1277.5</v>
      </c>
      <c r="AD238" s="218"/>
    </row>
    <row r="239" spans="1:30">
      <c r="C239" s="143" t="s">
        <v>2</v>
      </c>
      <c r="G239" s="143" t="s">
        <v>2</v>
      </c>
      <c r="K239" s="143" t="s">
        <v>2</v>
      </c>
      <c r="O239" s="219" t="s">
        <v>1294</v>
      </c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  <c r="AB239" s="219"/>
    </row>
    <row r="240" spans="1:30">
      <c r="B240" s="140" t="s">
        <v>1295</v>
      </c>
      <c r="C240" s="140"/>
      <c r="D240" s="140"/>
      <c r="F240" s="140" t="s">
        <v>1291</v>
      </c>
      <c r="G240" s="140"/>
      <c r="H240" s="140"/>
      <c r="I240" s="140"/>
      <c r="J240" s="140" t="s">
        <v>1296</v>
      </c>
      <c r="K240" s="140"/>
      <c r="L240" s="140"/>
      <c r="N240" s="140" t="s">
        <v>1297</v>
      </c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C240" s="218">
        <v>1000</v>
      </c>
      <c r="AD240" s="218"/>
    </row>
    <row r="241" spans="2:30">
      <c r="C241" s="143" t="s">
        <v>2</v>
      </c>
      <c r="G241" s="143" t="s">
        <v>2</v>
      </c>
      <c r="K241" s="143" t="s">
        <v>2</v>
      </c>
      <c r="O241" s="219" t="s">
        <v>1298</v>
      </c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</row>
    <row r="242" spans="2:30">
      <c r="B242" s="140" t="s">
        <v>1299</v>
      </c>
      <c r="C242" s="140"/>
      <c r="D242" s="140"/>
      <c r="F242" s="140" t="s">
        <v>1291</v>
      </c>
      <c r="G242" s="140"/>
      <c r="H242" s="140"/>
      <c r="I242" s="140"/>
      <c r="J242" s="140" t="s">
        <v>1300</v>
      </c>
      <c r="K242" s="140"/>
      <c r="L242" s="140"/>
      <c r="N242" s="140" t="s">
        <v>1301</v>
      </c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C242" s="218">
        <v>150</v>
      </c>
      <c r="AD242" s="218"/>
    </row>
    <row r="243" spans="2:30">
      <c r="C243" s="143" t="s">
        <v>2</v>
      </c>
      <c r="G243" s="143" t="s">
        <v>2</v>
      </c>
      <c r="K243" s="143" t="s">
        <v>2</v>
      </c>
      <c r="O243" s="219" t="s">
        <v>1302</v>
      </c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  <c r="AB243" s="219"/>
    </row>
    <row r="244" spans="2:30">
      <c r="B244" s="140" t="s">
        <v>1303</v>
      </c>
      <c r="C244" s="140"/>
      <c r="D244" s="140"/>
      <c r="F244" s="140" t="s">
        <v>1304</v>
      </c>
      <c r="G244" s="140"/>
      <c r="H244" s="140"/>
      <c r="I244" s="140"/>
      <c r="J244" s="140" t="s">
        <v>1146</v>
      </c>
      <c r="K244" s="140"/>
      <c r="L244" s="140"/>
      <c r="N244" s="140" t="s">
        <v>1147</v>
      </c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C244" s="218">
        <v>2553.1799999999998</v>
      </c>
      <c r="AD244" s="218"/>
    </row>
    <row r="245" spans="2:30">
      <c r="C245" s="143" t="s">
        <v>2</v>
      </c>
      <c r="G245" s="143" t="s">
        <v>2</v>
      </c>
      <c r="K245" s="143" t="s">
        <v>2</v>
      </c>
      <c r="O245" s="219" t="s">
        <v>1148</v>
      </c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  <c r="AB245" s="219"/>
    </row>
    <row r="246" spans="2:30">
      <c r="B246" s="140" t="s">
        <v>1305</v>
      </c>
      <c r="C246" s="140"/>
      <c r="D246" s="140"/>
      <c r="F246" s="140" t="s">
        <v>1304</v>
      </c>
      <c r="G246" s="140"/>
      <c r="H246" s="140"/>
      <c r="I246" s="140"/>
      <c r="J246" s="140" t="s">
        <v>1151</v>
      </c>
      <c r="K246" s="140"/>
      <c r="L246" s="140"/>
      <c r="N246" s="140" t="s">
        <v>1152</v>
      </c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C246" s="218">
        <v>127.35</v>
      </c>
      <c r="AD246" s="218"/>
    </row>
    <row r="247" spans="2:30">
      <c r="C247" s="143" t="s">
        <v>2</v>
      </c>
      <c r="G247" s="143" t="s">
        <v>2</v>
      </c>
      <c r="K247" s="143" t="s">
        <v>2</v>
      </c>
      <c r="O247" s="219" t="s">
        <v>1306</v>
      </c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  <c r="Z247" s="219"/>
      <c r="AA247" s="219"/>
      <c r="AB247" s="219"/>
    </row>
    <row r="248" spans="2:30">
      <c r="B248" s="140" t="s">
        <v>1307</v>
      </c>
      <c r="C248" s="140"/>
      <c r="D248" s="140"/>
      <c r="F248" s="140" t="s">
        <v>1304</v>
      </c>
      <c r="G248" s="140"/>
      <c r="H248" s="140"/>
      <c r="I248" s="140"/>
      <c r="J248" s="140" t="s">
        <v>1308</v>
      </c>
      <c r="K248" s="140"/>
      <c r="L248" s="140"/>
      <c r="N248" s="140" t="s">
        <v>1309</v>
      </c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C248" s="218">
        <v>9881</v>
      </c>
      <c r="AD248" s="218"/>
    </row>
    <row r="249" spans="2:30">
      <c r="C249" s="143" t="s">
        <v>2</v>
      </c>
      <c r="G249" s="143" t="s">
        <v>2</v>
      </c>
      <c r="K249" s="143" t="s">
        <v>2</v>
      </c>
      <c r="O249" s="219" t="s">
        <v>1310</v>
      </c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  <c r="Z249" s="219"/>
      <c r="AA249" s="219"/>
      <c r="AB249" s="219"/>
    </row>
    <row r="250" spans="2:30">
      <c r="B250" s="140" t="s">
        <v>1311</v>
      </c>
      <c r="C250" s="140"/>
      <c r="D250" s="140"/>
      <c r="F250" s="140" t="s">
        <v>1304</v>
      </c>
      <c r="G250" s="140"/>
      <c r="H250" s="140"/>
      <c r="I250" s="140"/>
      <c r="J250" s="140" t="s">
        <v>1312</v>
      </c>
      <c r="K250" s="140"/>
      <c r="L250" s="140"/>
      <c r="N250" s="140" t="s">
        <v>1313</v>
      </c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C250" s="218">
        <v>212.02</v>
      </c>
      <c r="AD250" s="218"/>
    </row>
    <row r="251" spans="2:30">
      <c r="C251" s="143" t="s">
        <v>2</v>
      </c>
      <c r="G251" s="143" t="s">
        <v>2</v>
      </c>
      <c r="K251" s="143" t="s">
        <v>2</v>
      </c>
      <c r="O251" s="219" t="s">
        <v>1314</v>
      </c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  <c r="AB251" s="219"/>
    </row>
    <row r="252" spans="2:30">
      <c r="B252" s="140" t="s">
        <v>1315</v>
      </c>
      <c r="C252" s="140"/>
      <c r="D252" s="140"/>
      <c r="F252" s="140" t="s">
        <v>1304</v>
      </c>
      <c r="G252" s="140"/>
      <c r="H252" s="140"/>
      <c r="I252" s="140"/>
      <c r="J252" s="140" t="s">
        <v>1159</v>
      </c>
      <c r="K252" s="140"/>
      <c r="L252" s="140"/>
      <c r="N252" s="140" t="s">
        <v>1160</v>
      </c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C252" s="218">
        <v>341.32</v>
      </c>
      <c r="AD252" s="218"/>
    </row>
    <row r="253" spans="2:30">
      <c r="C253" s="143" t="s">
        <v>2</v>
      </c>
      <c r="G253" s="143" t="s">
        <v>2</v>
      </c>
      <c r="K253" s="143" t="s">
        <v>2</v>
      </c>
      <c r="O253" s="219" t="s">
        <v>1316</v>
      </c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  <c r="Z253" s="219"/>
      <c r="AA253" s="219"/>
      <c r="AB253" s="219"/>
    </row>
    <row r="254" spans="2:30">
      <c r="B254" s="140" t="s">
        <v>1317</v>
      </c>
      <c r="C254" s="140"/>
      <c r="D254" s="140"/>
      <c r="F254" s="140" t="s">
        <v>1304</v>
      </c>
      <c r="G254" s="140"/>
      <c r="H254" s="140"/>
      <c r="I254" s="140"/>
      <c r="J254" s="140" t="s">
        <v>1318</v>
      </c>
      <c r="K254" s="140"/>
      <c r="L254" s="140"/>
      <c r="N254" s="140" t="s">
        <v>1319</v>
      </c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C254" s="218">
        <v>151.25</v>
      </c>
      <c r="AD254" s="218"/>
    </row>
    <row r="255" spans="2:30">
      <c r="C255" s="143" t="s">
        <v>2</v>
      </c>
      <c r="G255" s="143" t="s">
        <v>2</v>
      </c>
      <c r="K255" s="143" t="s">
        <v>2</v>
      </c>
      <c r="O255" s="219" t="s">
        <v>1320</v>
      </c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  <c r="Z255" s="219"/>
      <c r="AA255" s="219"/>
      <c r="AB255" s="219"/>
    </row>
    <row r="256" spans="2:30">
      <c r="B256" s="140" t="s">
        <v>1321</v>
      </c>
      <c r="C256" s="140"/>
      <c r="D256" s="140"/>
      <c r="F256" s="140" t="s">
        <v>1304</v>
      </c>
      <c r="G256" s="140"/>
      <c r="H256" s="140"/>
      <c r="I256" s="140"/>
      <c r="J256" s="140" t="s">
        <v>1322</v>
      </c>
      <c r="K256" s="140"/>
      <c r="L256" s="140"/>
      <c r="N256" s="140" t="s">
        <v>1323</v>
      </c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C256" s="218">
        <v>29</v>
      </c>
      <c r="AD256" s="218"/>
    </row>
    <row r="257" spans="2:30">
      <c r="C257" s="143" t="s">
        <v>2</v>
      </c>
      <c r="G257" s="143" t="s">
        <v>2</v>
      </c>
      <c r="K257" s="143" t="s">
        <v>2</v>
      </c>
      <c r="O257" s="219" t="s">
        <v>1324</v>
      </c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  <c r="Z257" s="219"/>
      <c r="AA257" s="219"/>
      <c r="AB257" s="219"/>
    </row>
    <row r="258" spans="2:30">
      <c r="B258" s="140" t="s">
        <v>1325</v>
      </c>
      <c r="C258" s="140"/>
      <c r="D258" s="140"/>
      <c r="F258" s="140" t="s">
        <v>1304</v>
      </c>
      <c r="G258" s="140"/>
      <c r="H258" s="140"/>
      <c r="I258" s="140"/>
      <c r="J258" s="140" t="s">
        <v>1326</v>
      </c>
      <c r="K258" s="140"/>
      <c r="L258" s="140"/>
      <c r="N258" s="140" t="s">
        <v>1327</v>
      </c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C258" s="218">
        <v>12027.25</v>
      </c>
      <c r="AD258" s="218"/>
    </row>
    <row r="259" spans="2:30">
      <c r="C259" s="143" t="s">
        <v>2</v>
      </c>
      <c r="G259" s="143" t="s">
        <v>2</v>
      </c>
      <c r="K259" s="143" t="s">
        <v>2</v>
      </c>
      <c r="O259" s="219" t="s">
        <v>1328</v>
      </c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  <c r="AA259" s="219"/>
      <c r="AB259" s="219"/>
      <c r="AC259" s="220">
        <v>9010.89</v>
      </c>
      <c r="AD259" s="220"/>
    </row>
    <row r="260" spans="2:30">
      <c r="C260" s="143" t="s">
        <v>2</v>
      </c>
      <c r="G260" s="143" t="s">
        <v>2</v>
      </c>
      <c r="K260" s="143" t="s">
        <v>2</v>
      </c>
      <c r="O260" s="219" t="s">
        <v>1328</v>
      </c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  <c r="Z260" s="219"/>
      <c r="AA260" s="219"/>
      <c r="AB260" s="219"/>
      <c r="AC260" s="220">
        <v>1813.63</v>
      </c>
      <c r="AD260" s="220"/>
    </row>
    <row r="261" spans="2:30">
      <c r="C261" s="143" t="s">
        <v>2</v>
      </c>
      <c r="G261" s="143" t="s">
        <v>2</v>
      </c>
      <c r="K261" s="143" t="s">
        <v>2</v>
      </c>
      <c r="O261" s="219" t="s">
        <v>1328</v>
      </c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  <c r="Z261" s="219"/>
      <c r="AA261" s="219"/>
      <c r="AB261" s="219"/>
      <c r="AC261" s="220">
        <v>1202.73</v>
      </c>
      <c r="AD261" s="220"/>
    </row>
    <row r="262" spans="2:30">
      <c r="B262" s="140" t="s">
        <v>1329</v>
      </c>
      <c r="C262" s="140"/>
      <c r="D262" s="140"/>
      <c r="F262" s="140" t="s">
        <v>1304</v>
      </c>
      <c r="G262" s="140"/>
      <c r="H262" s="140"/>
      <c r="I262" s="140"/>
      <c r="J262" s="140" t="s">
        <v>1330</v>
      </c>
      <c r="K262" s="140"/>
      <c r="L262" s="140"/>
      <c r="N262" s="140" t="s">
        <v>1331</v>
      </c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C262" s="218">
        <v>5500</v>
      </c>
      <c r="AD262" s="218"/>
    </row>
    <row r="263" spans="2:30">
      <c r="C263" s="143" t="s">
        <v>2</v>
      </c>
      <c r="G263" s="143" t="s">
        <v>2</v>
      </c>
      <c r="K263" s="143" t="s">
        <v>2</v>
      </c>
      <c r="O263" s="219" t="s">
        <v>1332</v>
      </c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  <c r="Z263" s="219"/>
      <c r="AA263" s="219"/>
      <c r="AB263" s="219"/>
    </row>
    <row r="264" spans="2:30">
      <c r="B264" s="140" t="s">
        <v>1333</v>
      </c>
      <c r="C264" s="140"/>
      <c r="D264" s="140"/>
      <c r="F264" s="140" t="s">
        <v>1304</v>
      </c>
      <c r="G264" s="140"/>
      <c r="H264" s="140"/>
      <c r="I264" s="140"/>
      <c r="J264" s="140" t="s">
        <v>1247</v>
      </c>
      <c r="K264" s="140"/>
      <c r="L264" s="140"/>
      <c r="N264" s="140" t="s">
        <v>1248</v>
      </c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C264" s="218">
        <v>2938.44</v>
      </c>
      <c r="AD264" s="218"/>
    </row>
    <row r="265" spans="2:30">
      <c r="C265" s="143" t="s">
        <v>2</v>
      </c>
      <c r="G265" s="143" t="s">
        <v>2</v>
      </c>
      <c r="K265" s="143" t="s">
        <v>2</v>
      </c>
      <c r="O265" s="219" t="s">
        <v>1249</v>
      </c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  <c r="AA265" s="219"/>
      <c r="AB265" s="219"/>
      <c r="AC265" s="220">
        <v>364.65</v>
      </c>
      <c r="AD265" s="220"/>
    </row>
    <row r="266" spans="2:30">
      <c r="C266" s="143" t="s">
        <v>2</v>
      </c>
      <c r="G266" s="143" t="s">
        <v>2</v>
      </c>
      <c r="K266" s="143" t="s">
        <v>2</v>
      </c>
      <c r="O266" s="219" t="s">
        <v>1249</v>
      </c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  <c r="Z266" s="219"/>
      <c r="AA266" s="219"/>
      <c r="AB266" s="219"/>
      <c r="AC266" s="220">
        <v>857.79</v>
      </c>
      <c r="AD266" s="220"/>
    </row>
    <row r="267" spans="2:30">
      <c r="C267" s="143" t="s">
        <v>2</v>
      </c>
      <c r="G267" s="143" t="s">
        <v>2</v>
      </c>
      <c r="K267" s="143" t="s">
        <v>2</v>
      </c>
      <c r="O267" s="219" t="s">
        <v>1249</v>
      </c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  <c r="Z267" s="219"/>
      <c r="AA267" s="219"/>
      <c r="AB267" s="219"/>
      <c r="AC267" s="220">
        <v>857.99</v>
      </c>
      <c r="AD267" s="220"/>
    </row>
    <row r="268" spans="2:30">
      <c r="C268" s="143" t="s">
        <v>2</v>
      </c>
      <c r="G268" s="143" t="s">
        <v>2</v>
      </c>
      <c r="K268" s="143" t="s">
        <v>2</v>
      </c>
      <c r="O268" s="219" t="s">
        <v>1250</v>
      </c>
      <c r="P268" s="219"/>
      <c r="Q268" s="219"/>
      <c r="R268" s="219"/>
      <c r="S268" s="219"/>
      <c r="T268" s="219"/>
      <c r="U268" s="219"/>
      <c r="V268" s="219"/>
      <c r="W268" s="219"/>
      <c r="X268" s="219"/>
      <c r="Y268" s="219"/>
      <c r="Z268" s="219"/>
      <c r="AA268" s="219"/>
      <c r="AB268" s="219"/>
      <c r="AC268" s="220">
        <v>429</v>
      </c>
      <c r="AD268" s="220"/>
    </row>
    <row r="269" spans="2:30">
      <c r="C269" s="143" t="s">
        <v>2</v>
      </c>
      <c r="G269" s="143" t="s">
        <v>2</v>
      </c>
      <c r="K269" s="143" t="s">
        <v>2</v>
      </c>
      <c r="O269" s="219" t="s">
        <v>1250</v>
      </c>
      <c r="P269" s="219"/>
      <c r="Q269" s="219"/>
      <c r="R269" s="219"/>
      <c r="S269" s="219"/>
      <c r="T269" s="219"/>
      <c r="U269" s="219"/>
      <c r="V269" s="219"/>
      <c r="W269" s="219"/>
      <c r="X269" s="219"/>
      <c r="Y269" s="219"/>
      <c r="Z269" s="219"/>
      <c r="AA269" s="219"/>
      <c r="AB269" s="219"/>
      <c r="AC269" s="220">
        <v>429.01</v>
      </c>
      <c r="AD269" s="220"/>
    </row>
    <row r="270" spans="2:30">
      <c r="B270" s="140" t="s">
        <v>1334</v>
      </c>
      <c r="C270" s="140"/>
      <c r="D270" s="140"/>
      <c r="F270" s="140" t="s">
        <v>1304</v>
      </c>
      <c r="G270" s="140"/>
      <c r="H270" s="140"/>
      <c r="I270" s="140"/>
      <c r="J270" s="140" t="s">
        <v>1335</v>
      </c>
      <c r="K270" s="140"/>
      <c r="L270" s="140"/>
      <c r="N270" s="140" t="s">
        <v>1336</v>
      </c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C270" s="218">
        <v>502.5</v>
      </c>
      <c r="AD270" s="218"/>
    </row>
    <row r="271" spans="2:30">
      <c r="C271" s="143" t="s">
        <v>2</v>
      </c>
      <c r="G271" s="143" t="s">
        <v>2</v>
      </c>
      <c r="K271" s="143" t="s">
        <v>2</v>
      </c>
      <c r="O271" s="219" t="s">
        <v>1337</v>
      </c>
      <c r="P271" s="219"/>
      <c r="Q271" s="219"/>
      <c r="R271" s="219"/>
      <c r="S271" s="219"/>
      <c r="T271" s="219"/>
      <c r="U271" s="219"/>
      <c r="V271" s="219"/>
      <c r="W271" s="219"/>
      <c r="X271" s="219"/>
      <c r="Y271" s="219"/>
      <c r="Z271" s="219"/>
      <c r="AA271" s="219"/>
      <c r="AB271" s="219"/>
    </row>
    <row r="272" spans="2:30">
      <c r="B272" s="140" t="s">
        <v>1338</v>
      </c>
      <c r="C272" s="140"/>
      <c r="D272" s="140"/>
      <c r="F272" s="140" t="s">
        <v>1304</v>
      </c>
      <c r="G272" s="140"/>
      <c r="H272" s="140"/>
      <c r="I272" s="140"/>
      <c r="J272" s="140" t="s">
        <v>1339</v>
      </c>
      <c r="K272" s="140"/>
      <c r="L272" s="140"/>
      <c r="N272" s="140" t="s">
        <v>1340</v>
      </c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C272" s="218">
        <v>901.72</v>
      </c>
      <c r="AD272" s="218"/>
    </row>
    <row r="273" spans="1:30">
      <c r="C273" s="143" t="s">
        <v>2</v>
      </c>
      <c r="G273" s="143" t="s">
        <v>2</v>
      </c>
      <c r="K273" s="143" t="s">
        <v>2</v>
      </c>
      <c r="O273" s="219" t="s">
        <v>1341</v>
      </c>
      <c r="P273" s="219"/>
      <c r="Q273" s="219"/>
      <c r="R273" s="219"/>
      <c r="S273" s="219"/>
      <c r="T273" s="219"/>
      <c r="U273" s="219"/>
      <c r="V273" s="219"/>
      <c r="W273" s="219"/>
      <c r="X273" s="219"/>
      <c r="Y273" s="219"/>
      <c r="Z273" s="219"/>
      <c r="AA273" s="219"/>
      <c r="AB273" s="219"/>
      <c r="AC273" s="220">
        <v>116.99</v>
      </c>
      <c r="AD273" s="220"/>
    </row>
    <row r="274" spans="1:30">
      <c r="C274" s="143" t="s">
        <v>2</v>
      </c>
      <c r="G274" s="143" t="s">
        <v>2</v>
      </c>
      <c r="K274" s="143" t="s">
        <v>2</v>
      </c>
      <c r="O274" s="219" t="s">
        <v>1341</v>
      </c>
      <c r="P274" s="219"/>
      <c r="Q274" s="219"/>
      <c r="R274" s="219"/>
      <c r="S274" s="219"/>
      <c r="T274" s="219"/>
      <c r="U274" s="219"/>
      <c r="V274" s="219"/>
      <c r="W274" s="219"/>
      <c r="X274" s="219"/>
      <c r="Y274" s="219"/>
      <c r="Z274" s="219"/>
      <c r="AA274" s="219"/>
      <c r="AB274" s="219"/>
      <c r="AC274" s="220">
        <v>151.25</v>
      </c>
      <c r="AD274" s="220"/>
    </row>
    <row r="275" spans="1:30">
      <c r="C275" s="143" t="s">
        <v>2</v>
      </c>
      <c r="G275" s="143" t="s">
        <v>2</v>
      </c>
      <c r="K275" s="143" t="s">
        <v>2</v>
      </c>
      <c r="O275" s="219" t="s">
        <v>1341</v>
      </c>
      <c r="P275" s="219"/>
      <c r="Q275" s="219"/>
      <c r="R275" s="219"/>
      <c r="S275" s="219"/>
      <c r="T275" s="219"/>
      <c r="U275" s="219"/>
      <c r="V275" s="219"/>
      <c r="W275" s="219"/>
      <c r="X275" s="219"/>
      <c r="Y275" s="219"/>
      <c r="Z275" s="219"/>
      <c r="AA275" s="219"/>
      <c r="AB275" s="219"/>
      <c r="AC275" s="220">
        <v>313.8</v>
      </c>
      <c r="AD275" s="220"/>
    </row>
    <row r="276" spans="1:30">
      <c r="C276" s="143" t="s">
        <v>2</v>
      </c>
      <c r="G276" s="143" t="s">
        <v>2</v>
      </c>
      <c r="K276" s="143" t="s">
        <v>2</v>
      </c>
      <c r="O276" s="219" t="s">
        <v>1341</v>
      </c>
      <c r="P276" s="219"/>
      <c r="Q276" s="219"/>
      <c r="R276" s="219"/>
      <c r="S276" s="219"/>
      <c r="T276" s="219"/>
      <c r="U276" s="219"/>
      <c r="V276" s="219"/>
      <c r="W276" s="219"/>
      <c r="X276" s="219"/>
      <c r="Y276" s="219"/>
      <c r="Z276" s="219"/>
      <c r="AA276" s="219"/>
      <c r="AB276" s="219"/>
      <c r="AC276" s="220">
        <v>319.68</v>
      </c>
      <c r="AD276" s="220"/>
    </row>
    <row r="277" spans="1:30">
      <c r="B277" s="140" t="s">
        <v>1342</v>
      </c>
      <c r="C277" s="140"/>
      <c r="D277" s="140"/>
      <c r="F277" s="140" t="s">
        <v>1304</v>
      </c>
      <c r="G277" s="140"/>
      <c r="H277" s="140"/>
      <c r="I277" s="140"/>
      <c r="J277" s="140" t="s">
        <v>1343</v>
      </c>
      <c r="K277" s="140"/>
      <c r="L277" s="140"/>
      <c r="N277" s="140" t="s">
        <v>1344</v>
      </c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C277" s="218">
        <v>3049.8</v>
      </c>
      <c r="AD277" s="218"/>
    </row>
    <row r="278" spans="1:30">
      <c r="C278" s="143" t="s">
        <v>2</v>
      </c>
      <c r="G278" s="143" t="s">
        <v>2</v>
      </c>
      <c r="K278" s="143" t="s">
        <v>2</v>
      </c>
      <c r="O278" s="219" t="s">
        <v>1345</v>
      </c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  <c r="AA278" s="219"/>
      <c r="AB278" s="219"/>
      <c r="AC278" s="220">
        <v>750</v>
      </c>
      <c r="AD278" s="220"/>
    </row>
    <row r="279" spans="1:30">
      <c r="C279" s="143" t="s">
        <v>2</v>
      </c>
      <c r="G279" s="143" t="s">
        <v>2</v>
      </c>
      <c r="K279" s="143" t="s">
        <v>2</v>
      </c>
      <c r="O279" s="219" t="s">
        <v>1346</v>
      </c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  <c r="Z279" s="219"/>
      <c r="AA279" s="219"/>
      <c r="AB279" s="219"/>
      <c r="AC279" s="220">
        <v>750</v>
      </c>
      <c r="AD279" s="220"/>
    </row>
    <row r="280" spans="1:30">
      <c r="C280" s="143" t="s">
        <v>2</v>
      </c>
      <c r="G280" s="143" t="s">
        <v>2</v>
      </c>
      <c r="K280" s="143" t="s">
        <v>2</v>
      </c>
      <c r="O280" s="219" t="s">
        <v>1347</v>
      </c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  <c r="Z280" s="219"/>
      <c r="AA280" s="219"/>
      <c r="AB280" s="219"/>
      <c r="AC280" s="220">
        <v>750</v>
      </c>
      <c r="AD280" s="220"/>
    </row>
    <row r="281" spans="1:30">
      <c r="C281" s="143" t="s">
        <v>2</v>
      </c>
      <c r="G281" s="143" t="s">
        <v>2</v>
      </c>
      <c r="K281" s="143" t="s">
        <v>2</v>
      </c>
      <c r="O281" s="219" t="s">
        <v>1348</v>
      </c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  <c r="Z281" s="219"/>
      <c r="AA281" s="219"/>
      <c r="AB281" s="219"/>
      <c r="AC281" s="220">
        <v>799.8</v>
      </c>
      <c r="AD281" s="220"/>
    </row>
    <row r="282" spans="1:30" ht="21.75" customHeight="1"/>
    <row r="283" spans="1:30" ht="12" customHeight="1"/>
    <row r="284" spans="1:30" ht="13.5" customHeight="1">
      <c r="A284" s="146" t="s">
        <v>1167</v>
      </c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R284" s="147" t="s">
        <v>1349</v>
      </c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47"/>
    </row>
    <row r="285" spans="1:30" ht="25.5" customHeight="1">
      <c r="C285" s="137" t="s">
        <v>1135</v>
      </c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</row>
    <row r="286" spans="1:30" ht="7.5" customHeight="1"/>
    <row r="287" spans="1:30" ht="18.75" customHeight="1">
      <c r="I287" s="213" t="s">
        <v>1136</v>
      </c>
      <c r="J287" s="213"/>
      <c r="K287" s="213"/>
      <c r="L287" s="213"/>
      <c r="M287" s="213"/>
      <c r="N287" s="213"/>
      <c r="O287" s="213"/>
      <c r="P287" s="213"/>
      <c r="S287" s="214" t="s">
        <v>1137</v>
      </c>
      <c r="T287" s="214"/>
      <c r="U287" s="214"/>
      <c r="V287" s="214"/>
      <c r="W287" s="214"/>
      <c r="X287" s="214"/>
      <c r="Y287" s="214"/>
    </row>
    <row r="288" spans="1:30" ht="6.75" customHeight="1"/>
    <row r="289" spans="1:30" ht="14.25" customHeight="1">
      <c r="A289" s="215" t="s">
        <v>1138</v>
      </c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</row>
    <row r="290" spans="1:30">
      <c r="B290" s="216" t="s">
        <v>1139</v>
      </c>
      <c r="C290" s="216"/>
      <c r="D290" s="216"/>
      <c r="F290" s="216" t="s">
        <v>1140</v>
      </c>
      <c r="G290" s="216"/>
      <c r="H290" s="216"/>
      <c r="I290" s="216"/>
      <c r="J290" s="216" t="s">
        <v>1141</v>
      </c>
      <c r="K290" s="216"/>
      <c r="L290" s="216"/>
      <c r="N290" s="216" t="s">
        <v>1142</v>
      </c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C290" s="217" t="s">
        <v>1143</v>
      </c>
      <c r="AD290" s="217"/>
    </row>
    <row r="291" spans="1:30">
      <c r="B291" s="140" t="s">
        <v>1350</v>
      </c>
      <c r="C291" s="140"/>
      <c r="D291" s="140"/>
      <c r="F291" s="140" t="s">
        <v>1351</v>
      </c>
      <c r="G291" s="140"/>
      <c r="H291" s="140"/>
      <c r="I291" s="140"/>
      <c r="J291" s="140" t="s">
        <v>1146</v>
      </c>
      <c r="K291" s="140"/>
      <c r="L291" s="140"/>
      <c r="N291" s="140" t="s">
        <v>1147</v>
      </c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C291" s="218">
        <v>2106</v>
      </c>
      <c r="AD291" s="218"/>
    </row>
    <row r="292" spans="1:30">
      <c r="C292" s="143" t="s">
        <v>2</v>
      </c>
      <c r="G292" s="143" t="s">
        <v>2</v>
      </c>
      <c r="K292" s="143" t="s">
        <v>2</v>
      </c>
      <c r="O292" s="219" t="s">
        <v>1352</v>
      </c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  <c r="AA292" s="219"/>
      <c r="AB292" s="219"/>
    </row>
    <row r="293" spans="1:30">
      <c r="B293" s="140" t="s">
        <v>1353</v>
      </c>
      <c r="C293" s="140"/>
      <c r="D293" s="140"/>
      <c r="F293" s="140" t="s">
        <v>1351</v>
      </c>
      <c r="G293" s="140"/>
      <c r="H293" s="140"/>
      <c r="I293" s="140"/>
      <c r="J293" s="140" t="s">
        <v>1354</v>
      </c>
      <c r="K293" s="140"/>
      <c r="L293" s="140"/>
      <c r="N293" s="140" t="s">
        <v>1355</v>
      </c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C293" s="218">
        <v>33</v>
      </c>
      <c r="AD293" s="218"/>
    </row>
    <row r="294" spans="1:30">
      <c r="C294" s="143" t="s">
        <v>2</v>
      </c>
      <c r="G294" s="143" t="s">
        <v>2</v>
      </c>
      <c r="K294" s="143" t="s">
        <v>2</v>
      </c>
      <c r="O294" s="219" t="s">
        <v>1356</v>
      </c>
      <c r="P294" s="219"/>
      <c r="Q294" s="219"/>
      <c r="R294" s="219"/>
      <c r="S294" s="219"/>
      <c r="T294" s="219"/>
      <c r="U294" s="219"/>
      <c r="V294" s="219"/>
      <c r="W294" s="219"/>
      <c r="X294" s="219"/>
      <c r="Y294" s="219"/>
      <c r="Z294" s="219"/>
      <c r="AA294" s="219"/>
      <c r="AB294" s="219"/>
      <c r="AC294" s="220">
        <v>16.5</v>
      </c>
      <c r="AD294" s="220"/>
    </row>
    <row r="295" spans="1:30">
      <c r="C295" s="143" t="s">
        <v>2</v>
      </c>
      <c r="G295" s="143" t="s">
        <v>2</v>
      </c>
      <c r="K295" s="143" t="s">
        <v>2</v>
      </c>
      <c r="O295" s="219" t="s">
        <v>1357</v>
      </c>
      <c r="P295" s="219"/>
      <c r="Q295" s="219"/>
      <c r="R295" s="219"/>
      <c r="S295" s="219"/>
      <c r="T295" s="219"/>
      <c r="U295" s="219"/>
      <c r="V295" s="219"/>
      <c r="W295" s="219"/>
      <c r="X295" s="219"/>
      <c r="Y295" s="219"/>
      <c r="Z295" s="219"/>
      <c r="AA295" s="219"/>
      <c r="AB295" s="219"/>
      <c r="AC295" s="220">
        <v>16.5</v>
      </c>
      <c r="AD295" s="220"/>
    </row>
    <row r="296" spans="1:30">
      <c r="B296" s="140" t="s">
        <v>1358</v>
      </c>
      <c r="C296" s="140"/>
      <c r="D296" s="140"/>
      <c r="F296" s="140" t="s">
        <v>1351</v>
      </c>
      <c r="G296" s="140"/>
      <c r="H296" s="140"/>
      <c r="I296" s="140"/>
      <c r="J296" s="140" t="s">
        <v>1359</v>
      </c>
      <c r="K296" s="140"/>
      <c r="L296" s="140"/>
      <c r="N296" s="140" t="s">
        <v>1360</v>
      </c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C296" s="218">
        <v>1958.88</v>
      </c>
      <c r="AD296" s="218"/>
    </row>
    <row r="297" spans="1:30">
      <c r="C297" s="143" t="s">
        <v>2</v>
      </c>
      <c r="G297" s="143" t="s">
        <v>2</v>
      </c>
      <c r="K297" s="143" t="s">
        <v>2</v>
      </c>
      <c r="O297" s="219" t="s">
        <v>1361</v>
      </c>
      <c r="P297" s="219"/>
      <c r="Q297" s="219"/>
      <c r="R297" s="219"/>
      <c r="S297" s="219"/>
      <c r="T297" s="219"/>
      <c r="U297" s="219"/>
      <c r="V297" s="219"/>
      <c r="W297" s="219"/>
      <c r="X297" s="219"/>
      <c r="Y297" s="219"/>
      <c r="Z297" s="219"/>
      <c r="AA297" s="219"/>
      <c r="AB297" s="219"/>
    </row>
    <row r="298" spans="1:30">
      <c r="B298" s="140" t="s">
        <v>1362</v>
      </c>
      <c r="C298" s="140"/>
      <c r="D298" s="140"/>
      <c r="F298" s="140" t="s">
        <v>1351</v>
      </c>
      <c r="G298" s="140"/>
      <c r="H298" s="140"/>
      <c r="I298" s="140"/>
      <c r="J298" s="140" t="s">
        <v>1363</v>
      </c>
      <c r="K298" s="140"/>
      <c r="L298" s="140"/>
      <c r="N298" s="140" t="s">
        <v>1364</v>
      </c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C298" s="218">
        <v>547.32000000000005</v>
      </c>
      <c r="AD298" s="218"/>
    </row>
    <row r="299" spans="1:30">
      <c r="C299" s="143" t="s">
        <v>2</v>
      </c>
      <c r="G299" s="143" t="s">
        <v>2</v>
      </c>
      <c r="K299" s="143" t="s">
        <v>2</v>
      </c>
      <c r="O299" s="219" t="s">
        <v>1365</v>
      </c>
      <c r="P299" s="219"/>
      <c r="Q299" s="219"/>
      <c r="R299" s="219"/>
      <c r="S299" s="219"/>
      <c r="T299" s="219"/>
      <c r="U299" s="219"/>
      <c r="V299" s="219"/>
      <c r="W299" s="219"/>
      <c r="X299" s="219"/>
      <c r="Y299" s="219"/>
      <c r="Z299" s="219"/>
      <c r="AA299" s="219"/>
      <c r="AB299" s="219"/>
    </row>
    <row r="300" spans="1:30">
      <c r="B300" s="140" t="s">
        <v>1366</v>
      </c>
      <c r="C300" s="140"/>
      <c r="D300" s="140"/>
      <c r="F300" s="140" t="s">
        <v>1351</v>
      </c>
      <c r="G300" s="140"/>
      <c r="H300" s="140"/>
      <c r="I300" s="140"/>
      <c r="J300" s="140" t="s">
        <v>1367</v>
      </c>
      <c r="K300" s="140"/>
      <c r="L300" s="140"/>
      <c r="N300" s="140" t="s">
        <v>1368</v>
      </c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C300" s="218">
        <v>355</v>
      </c>
      <c r="AD300" s="218"/>
    </row>
    <row r="301" spans="1:30">
      <c r="C301" s="143" t="s">
        <v>2</v>
      </c>
      <c r="G301" s="143" t="s">
        <v>2</v>
      </c>
      <c r="K301" s="143" t="s">
        <v>2</v>
      </c>
      <c r="O301" s="219" t="s">
        <v>1369</v>
      </c>
      <c r="P301" s="219"/>
      <c r="Q301" s="219"/>
      <c r="R301" s="219"/>
      <c r="S301" s="219"/>
      <c r="T301" s="219"/>
      <c r="U301" s="219"/>
      <c r="V301" s="219"/>
      <c r="W301" s="219"/>
      <c r="X301" s="219"/>
      <c r="Y301" s="219"/>
      <c r="Z301" s="219"/>
      <c r="AA301" s="219"/>
      <c r="AB301" s="219"/>
    </row>
    <row r="302" spans="1:30">
      <c r="B302" s="140" t="s">
        <v>1370</v>
      </c>
      <c r="C302" s="140"/>
      <c r="D302" s="140"/>
      <c r="F302" s="140" t="s">
        <v>1351</v>
      </c>
      <c r="G302" s="140"/>
      <c r="H302" s="140"/>
      <c r="I302" s="140"/>
      <c r="J302" s="140" t="s">
        <v>1151</v>
      </c>
      <c r="K302" s="140"/>
      <c r="L302" s="140"/>
      <c r="N302" s="140" t="s">
        <v>1152</v>
      </c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C302" s="218">
        <v>887.06</v>
      </c>
      <c r="AD302" s="218"/>
    </row>
    <row r="303" spans="1:30">
      <c r="C303" s="143" t="s">
        <v>2</v>
      </c>
      <c r="G303" s="143" t="s">
        <v>2</v>
      </c>
      <c r="K303" s="143" t="s">
        <v>2</v>
      </c>
      <c r="O303" s="219" t="s">
        <v>1371</v>
      </c>
      <c r="P303" s="219"/>
      <c r="Q303" s="219"/>
      <c r="R303" s="219"/>
      <c r="S303" s="219"/>
      <c r="T303" s="219"/>
      <c r="U303" s="219"/>
      <c r="V303" s="219"/>
      <c r="W303" s="219"/>
      <c r="X303" s="219"/>
      <c r="Y303" s="219"/>
      <c r="Z303" s="219"/>
      <c r="AA303" s="219"/>
      <c r="AB303" s="219"/>
      <c r="AC303" s="220">
        <v>123.84</v>
      </c>
      <c r="AD303" s="220"/>
    </row>
    <row r="304" spans="1:30">
      <c r="C304" s="143" t="s">
        <v>2</v>
      </c>
      <c r="G304" s="143" t="s">
        <v>2</v>
      </c>
      <c r="K304" s="143" t="s">
        <v>2</v>
      </c>
      <c r="O304" s="219" t="s">
        <v>1371</v>
      </c>
      <c r="P304" s="219"/>
      <c r="Q304" s="219"/>
      <c r="R304" s="219"/>
      <c r="S304" s="219"/>
      <c r="T304" s="219"/>
      <c r="U304" s="219"/>
      <c r="V304" s="219"/>
      <c r="W304" s="219"/>
      <c r="X304" s="219"/>
      <c r="Y304" s="219"/>
      <c r="Z304" s="219"/>
      <c r="AA304" s="219"/>
      <c r="AB304" s="219"/>
      <c r="AC304" s="220">
        <v>167.16</v>
      </c>
      <c r="AD304" s="220"/>
    </row>
    <row r="305" spans="2:30">
      <c r="C305" s="143" t="s">
        <v>2</v>
      </c>
      <c r="G305" s="143" t="s">
        <v>2</v>
      </c>
      <c r="K305" s="143" t="s">
        <v>2</v>
      </c>
      <c r="O305" s="219" t="s">
        <v>1371</v>
      </c>
      <c r="P305" s="219"/>
      <c r="Q305" s="219"/>
      <c r="R305" s="219"/>
      <c r="S305" s="219"/>
      <c r="T305" s="219"/>
      <c r="U305" s="219"/>
      <c r="V305" s="219"/>
      <c r="W305" s="219"/>
      <c r="X305" s="219"/>
      <c r="Y305" s="219"/>
      <c r="Z305" s="219"/>
      <c r="AA305" s="219"/>
      <c r="AB305" s="219"/>
      <c r="AC305" s="220">
        <v>219.23</v>
      </c>
      <c r="AD305" s="220"/>
    </row>
    <row r="306" spans="2:30">
      <c r="C306" s="143" t="s">
        <v>2</v>
      </c>
      <c r="G306" s="143" t="s">
        <v>2</v>
      </c>
      <c r="K306" s="143" t="s">
        <v>2</v>
      </c>
      <c r="O306" s="219" t="s">
        <v>1372</v>
      </c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  <c r="Z306" s="219"/>
      <c r="AA306" s="219"/>
      <c r="AB306" s="219"/>
      <c r="AC306" s="220">
        <v>376.83</v>
      </c>
      <c r="AD306" s="220"/>
    </row>
    <row r="307" spans="2:30">
      <c r="B307" s="140" t="s">
        <v>1373</v>
      </c>
      <c r="C307" s="140"/>
      <c r="D307" s="140"/>
      <c r="F307" s="140" t="s">
        <v>1351</v>
      </c>
      <c r="G307" s="140"/>
      <c r="H307" s="140"/>
      <c r="I307" s="140"/>
      <c r="J307" s="140" t="s">
        <v>1374</v>
      </c>
      <c r="K307" s="140"/>
      <c r="L307" s="140"/>
      <c r="N307" s="140" t="s">
        <v>1375</v>
      </c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C307" s="218">
        <v>175.62</v>
      </c>
      <c r="AD307" s="218"/>
    </row>
    <row r="308" spans="2:30">
      <c r="C308" s="143" t="s">
        <v>2</v>
      </c>
      <c r="G308" s="143" t="s">
        <v>2</v>
      </c>
      <c r="K308" s="143" t="s">
        <v>2</v>
      </c>
      <c r="O308" s="219" t="s">
        <v>1314</v>
      </c>
      <c r="P308" s="219"/>
      <c r="Q308" s="219"/>
      <c r="R308" s="219"/>
      <c r="S308" s="219"/>
      <c r="T308" s="219"/>
      <c r="U308" s="219"/>
      <c r="V308" s="219"/>
      <c r="W308" s="219"/>
      <c r="X308" s="219"/>
      <c r="Y308" s="219"/>
      <c r="Z308" s="219"/>
      <c r="AA308" s="219"/>
      <c r="AB308" s="219"/>
    </row>
    <row r="309" spans="2:30">
      <c r="B309" s="140" t="s">
        <v>1376</v>
      </c>
      <c r="C309" s="140"/>
      <c r="D309" s="140"/>
      <c r="F309" s="140" t="s">
        <v>1351</v>
      </c>
      <c r="G309" s="140"/>
      <c r="H309" s="140"/>
      <c r="I309" s="140"/>
      <c r="J309" s="140" t="s">
        <v>1377</v>
      </c>
      <c r="K309" s="140"/>
      <c r="L309" s="140"/>
      <c r="N309" s="140" t="s">
        <v>1378</v>
      </c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C309" s="218">
        <v>6165</v>
      </c>
      <c r="AD309" s="218"/>
    </row>
    <row r="310" spans="2:30">
      <c r="C310" s="143" t="s">
        <v>2</v>
      </c>
      <c r="G310" s="143" t="s">
        <v>2</v>
      </c>
      <c r="K310" s="143" t="s">
        <v>2</v>
      </c>
      <c r="O310" s="219" t="s">
        <v>1379</v>
      </c>
      <c r="P310" s="219"/>
      <c r="Q310" s="219"/>
      <c r="R310" s="219"/>
      <c r="S310" s="219"/>
      <c r="T310" s="219"/>
      <c r="U310" s="219"/>
      <c r="V310" s="219"/>
      <c r="W310" s="219"/>
      <c r="X310" s="219"/>
      <c r="Y310" s="219"/>
      <c r="Z310" s="219"/>
      <c r="AA310" s="219"/>
      <c r="AB310" s="219"/>
      <c r="AC310" s="220">
        <v>5115</v>
      </c>
      <c r="AD310" s="220"/>
    </row>
    <row r="311" spans="2:30">
      <c r="C311" s="143" t="s">
        <v>2</v>
      </c>
      <c r="G311" s="143" t="s">
        <v>2</v>
      </c>
      <c r="K311" s="143" t="s">
        <v>2</v>
      </c>
      <c r="O311" s="219" t="s">
        <v>1380</v>
      </c>
      <c r="P311" s="219"/>
      <c r="Q311" s="219"/>
      <c r="R311" s="219"/>
      <c r="S311" s="219"/>
      <c r="T311" s="219"/>
      <c r="U311" s="219"/>
      <c r="V311" s="219"/>
      <c r="W311" s="219"/>
      <c r="X311" s="219"/>
      <c r="Y311" s="219"/>
      <c r="Z311" s="219"/>
      <c r="AA311" s="219"/>
      <c r="AB311" s="219"/>
      <c r="AC311" s="220">
        <v>1050</v>
      </c>
      <c r="AD311" s="220"/>
    </row>
    <row r="312" spans="2:30">
      <c r="B312" s="140" t="s">
        <v>1381</v>
      </c>
      <c r="C312" s="140"/>
      <c r="D312" s="140"/>
      <c r="F312" s="140" t="s">
        <v>1351</v>
      </c>
      <c r="G312" s="140"/>
      <c r="H312" s="140"/>
      <c r="I312" s="140"/>
      <c r="J312" s="140" t="s">
        <v>1382</v>
      </c>
      <c r="K312" s="140"/>
      <c r="L312" s="140"/>
      <c r="N312" s="140" t="s">
        <v>1383</v>
      </c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C312" s="218">
        <v>49.26</v>
      </c>
      <c r="AD312" s="218"/>
    </row>
    <row r="313" spans="2:30">
      <c r="C313" s="143" t="s">
        <v>2</v>
      </c>
      <c r="G313" s="143" t="s">
        <v>2</v>
      </c>
      <c r="K313" s="143" t="s">
        <v>2</v>
      </c>
      <c r="O313" s="219" t="s">
        <v>1384</v>
      </c>
      <c r="P313" s="219"/>
      <c r="Q313" s="219"/>
      <c r="R313" s="219"/>
      <c r="S313" s="219"/>
      <c r="T313" s="219"/>
      <c r="U313" s="219"/>
      <c r="V313" s="219"/>
      <c r="W313" s="219"/>
      <c r="X313" s="219"/>
      <c r="Y313" s="219"/>
      <c r="Z313" s="219"/>
      <c r="AA313" s="219"/>
      <c r="AB313" s="219"/>
    </row>
    <row r="314" spans="2:30">
      <c r="B314" s="140" t="s">
        <v>1385</v>
      </c>
      <c r="C314" s="140"/>
      <c r="D314" s="140"/>
      <c r="F314" s="140" t="s">
        <v>1351</v>
      </c>
      <c r="G314" s="140"/>
      <c r="H314" s="140"/>
      <c r="I314" s="140"/>
      <c r="J314" s="140" t="s">
        <v>1236</v>
      </c>
      <c r="K314" s="140"/>
      <c r="L314" s="140"/>
      <c r="N314" s="140" t="s">
        <v>1237</v>
      </c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C314" s="218">
        <v>5561.8</v>
      </c>
      <c r="AD314" s="218"/>
    </row>
    <row r="315" spans="2:30">
      <c r="C315" s="143" t="s">
        <v>2</v>
      </c>
      <c r="G315" s="143" t="s">
        <v>2</v>
      </c>
      <c r="K315" s="143" t="s">
        <v>2</v>
      </c>
      <c r="O315" s="219" t="s">
        <v>1386</v>
      </c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  <c r="Z315" s="219"/>
      <c r="AA315" s="219"/>
      <c r="AB315" s="219"/>
      <c r="AC315" s="220">
        <v>3177.6</v>
      </c>
      <c r="AD315" s="220"/>
    </row>
    <row r="316" spans="2:30">
      <c r="C316" s="143" t="s">
        <v>2</v>
      </c>
      <c r="G316" s="143" t="s">
        <v>2</v>
      </c>
      <c r="K316" s="143" t="s">
        <v>2</v>
      </c>
      <c r="O316" s="219" t="s">
        <v>1387</v>
      </c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  <c r="AA316" s="219"/>
      <c r="AB316" s="219"/>
      <c r="AC316" s="220">
        <v>2384.1999999999998</v>
      </c>
      <c r="AD316" s="220"/>
    </row>
    <row r="317" spans="2:30">
      <c r="B317" s="140" t="s">
        <v>1388</v>
      </c>
      <c r="C317" s="140"/>
      <c r="D317" s="140"/>
      <c r="F317" s="140" t="s">
        <v>1351</v>
      </c>
      <c r="G317" s="140"/>
      <c r="H317" s="140"/>
      <c r="I317" s="140"/>
      <c r="J317" s="140" t="s">
        <v>1159</v>
      </c>
      <c r="K317" s="140"/>
      <c r="L317" s="140"/>
      <c r="N317" s="140" t="s">
        <v>1160</v>
      </c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C317" s="218">
        <v>136.54</v>
      </c>
      <c r="AD317" s="218"/>
    </row>
    <row r="318" spans="2:30">
      <c r="C318" s="143" t="s">
        <v>2</v>
      </c>
      <c r="G318" s="143" t="s">
        <v>2</v>
      </c>
      <c r="K318" s="143" t="s">
        <v>2</v>
      </c>
      <c r="O318" s="219" t="s">
        <v>1389</v>
      </c>
      <c r="P318" s="219"/>
      <c r="Q318" s="219"/>
      <c r="R318" s="219"/>
      <c r="S318" s="219"/>
      <c r="T318" s="219"/>
      <c r="U318" s="219"/>
      <c r="V318" s="219"/>
      <c r="W318" s="219"/>
      <c r="X318" s="219"/>
      <c r="Y318" s="219"/>
      <c r="Z318" s="219"/>
      <c r="AA318" s="219"/>
      <c r="AB318" s="219"/>
    </row>
    <row r="319" spans="2:30">
      <c r="B319" s="140" t="s">
        <v>1390</v>
      </c>
      <c r="C319" s="140"/>
      <c r="D319" s="140"/>
      <c r="F319" s="140" t="s">
        <v>1351</v>
      </c>
      <c r="G319" s="140"/>
      <c r="H319" s="140"/>
      <c r="I319" s="140"/>
      <c r="J319" s="140" t="s">
        <v>1391</v>
      </c>
      <c r="K319" s="140"/>
      <c r="L319" s="140"/>
      <c r="N319" s="140" t="s">
        <v>1392</v>
      </c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C319" s="218">
        <v>273.89999999999998</v>
      </c>
      <c r="AD319" s="218"/>
    </row>
    <row r="320" spans="2:30">
      <c r="C320" s="143" t="s">
        <v>2</v>
      </c>
      <c r="G320" s="143" t="s">
        <v>2</v>
      </c>
      <c r="K320" s="143" t="s">
        <v>2</v>
      </c>
      <c r="O320" s="219" t="s">
        <v>1314</v>
      </c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  <c r="Z320" s="219"/>
      <c r="AA320" s="219"/>
      <c r="AB320" s="219"/>
    </row>
    <row r="321" spans="2:30">
      <c r="B321" s="140" t="s">
        <v>1393</v>
      </c>
      <c r="C321" s="140"/>
      <c r="D321" s="140"/>
      <c r="F321" s="140" t="s">
        <v>1351</v>
      </c>
      <c r="G321" s="140"/>
      <c r="H321" s="140"/>
      <c r="I321" s="140"/>
      <c r="J321" s="140" t="s">
        <v>1394</v>
      </c>
      <c r="K321" s="140"/>
      <c r="L321" s="140"/>
      <c r="N321" s="140" t="s">
        <v>1395</v>
      </c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C321" s="218">
        <v>152.9</v>
      </c>
      <c r="AD321" s="218"/>
    </row>
    <row r="322" spans="2:30">
      <c r="C322" s="143" t="s">
        <v>2</v>
      </c>
      <c r="G322" s="143" t="s">
        <v>2</v>
      </c>
      <c r="K322" s="143" t="s">
        <v>2</v>
      </c>
      <c r="O322" s="219" t="s">
        <v>1314</v>
      </c>
      <c r="P322" s="219"/>
      <c r="Q322" s="219"/>
      <c r="R322" s="219"/>
      <c r="S322" s="219"/>
      <c r="T322" s="219"/>
      <c r="U322" s="219"/>
      <c r="V322" s="219"/>
      <c r="W322" s="219"/>
      <c r="X322" s="219"/>
      <c r="Y322" s="219"/>
      <c r="Z322" s="219"/>
      <c r="AA322" s="219"/>
      <c r="AB322" s="219"/>
    </row>
    <row r="323" spans="2:30">
      <c r="B323" s="140" t="s">
        <v>1396</v>
      </c>
      <c r="C323" s="140"/>
      <c r="D323" s="140"/>
      <c r="F323" s="140" t="s">
        <v>1351</v>
      </c>
      <c r="G323" s="140"/>
      <c r="H323" s="140"/>
      <c r="I323" s="140"/>
      <c r="J323" s="140" t="s">
        <v>1397</v>
      </c>
      <c r="K323" s="140"/>
      <c r="L323" s="140"/>
      <c r="N323" s="140" t="s">
        <v>1398</v>
      </c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C323" s="218">
        <v>1.68</v>
      </c>
      <c r="AD323" s="218"/>
    </row>
    <row r="324" spans="2:30">
      <c r="C324" s="143" t="s">
        <v>2</v>
      </c>
      <c r="G324" s="143" t="s">
        <v>2</v>
      </c>
      <c r="K324" s="143" t="s">
        <v>2</v>
      </c>
      <c r="O324" s="219" t="s">
        <v>1314</v>
      </c>
      <c r="P324" s="219"/>
      <c r="Q324" s="219"/>
      <c r="R324" s="219"/>
      <c r="S324" s="219"/>
      <c r="T324" s="219"/>
      <c r="U324" s="219"/>
      <c r="V324" s="219"/>
      <c r="W324" s="219"/>
      <c r="X324" s="219"/>
      <c r="Y324" s="219"/>
      <c r="Z324" s="219"/>
      <c r="AA324" s="219"/>
      <c r="AB324" s="219"/>
    </row>
    <row r="325" spans="2:30">
      <c r="B325" s="140" t="s">
        <v>1399</v>
      </c>
      <c r="C325" s="140"/>
      <c r="D325" s="140"/>
      <c r="F325" s="140" t="s">
        <v>1351</v>
      </c>
      <c r="G325" s="140"/>
      <c r="H325" s="140"/>
      <c r="I325" s="140"/>
      <c r="J325" s="140" t="s">
        <v>1247</v>
      </c>
      <c r="K325" s="140"/>
      <c r="L325" s="140"/>
      <c r="N325" s="140" t="s">
        <v>1248</v>
      </c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C325" s="218">
        <v>1973.4</v>
      </c>
      <c r="AD325" s="218"/>
    </row>
    <row r="326" spans="2:30">
      <c r="C326" s="143" t="s">
        <v>2</v>
      </c>
      <c r="G326" s="143" t="s">
        <v>2</v>
      </c>
      <c r="K326" s="143" t="s">
        <v>2</v>
      </c>
      <c r="O326" s="219" t="s">
        <v>1250</v>
      </c>
      <c r="P326" s="219"/>
      <c r="Q326" s="219"/>
      <c r="R326" s="219"/>
      <c r="S326" s="219"/>
      <c r="T326" s="219"/>
      <c r="U326" s="219"/>
      <c r="V326" s="219"/>
      <c r="W326" s="219"/>
      <c r="X326" s="219"/>
      <c r="Y326" s="219"/>
      <c r="Z326" s="219"/>
      <c r="AA326" s="219"/>
      <c r="AB326" s="219"/>
      <c r="AC326" s="220">
        <v>429</v>
      </c>
      <c r="AD326" s="220"/>
    </row>
    <row r="327" spans="2:30">
      <c r="C327" s="143" t="s">
        <v>2</v>
      </c>
      <c r="G327" s="143" t="s">
        <v>2</v>
      </c>
      <c r="K327" s="143" t="s">
        <v>2</v>
      </c>
      <c r="O327" s="219" t="s">
        <v>1400</v>
      </c>
      <c r="P327" s="219"/>
      <c r="Q327" s="219"/>
      <c r="R327" s="219"/>
      <c r="S327" s="219"/>
      <c r="T327" s="219"/>
      <c r="U327" s="219"/>
      <c r="V327" s="219"/>
      <c r="W327" s="219"/>
      <c r="X327" s="219"/>
      <c r="Y327" s="219"/>
      <c r="Z327" s="219"/>
      <c r="AA327" s="219"/>
      <c r="AB327" s="219"/>
      <c r="AC327" s="220">
        <v>686.4</v>
      </c>
      <c r="AD327" s="220"/>
    </row>
    <row r="328" spans="2:30">
      <c r="C328" s="143" t="s">
        <v>2</v>
      </c>
      <c r="G328" s="143" t="s">
        <v>2</v>
      </c>
      <c r="K328" s="143" t="s">
        <v>2</v>
      </c>
      <c r="O328" s="219" t="s">
        <v>1400</v>
      </c>
      <c r="P328" s="219"/>
      <c r="Q328" s="219"/>
      <c r="R328" s="219"/>
      <c r="S328" s="219"/>
      <c r="T328" s="219"/>
      <c r="U328" s="219"/>
      <c r="V328" s="219"/>
      <c r="W328" s="219"/>
      <c r="X328" s="219"/>
      <c r="Y328" s="219"/>
      <c r="Z328" s="219"/>
      <c r="AA328" s="219"/>
      <c r="AB328" s="219"/>
      <c r="AC328" s="220">
        <v>858</v>
      </c>
      <c r="AD328" s="220"/>
    </row>
    <row r="329" spans="2:30">
      <c r="B329" s="140" t="s">
        <v>1401</v>
      </c>
      <c r="C329" s="140"/>
      <c r="D329" s="140"/>
      <c r="F329" s="140" t="s">
        <v>1351</v>
      </c>
      <c r="G329" s="140"/>
      <c r="H329" s="140"/>
      <c r="I329" s="140"/>
      <c r="J329" s="140" t="s">
        <v>1402</v>
      </c>
      <c r="K329" s="140"/>
      <c r="L329" s="140"/>
      <c r="N329" s="140" t="s">
        <v>1403</v>
      </c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C329" s="218">
        <v>13.27</v>
      </c>
      <c r="AD329" s="218"/>
    </row>
    <row r="330" spans="2:30">
      <c r="C330" s="143" t="s">
        <v>2</v>
      </c>
      <c r="G330" s="143" t="s">
        <v>2</v>
      </c>
      <c r="K330" s="143" t="s">
        <v>2</v>
      </c>
      <c r="O330" s="219" t="s">
        <v>1314</v>
      </c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  <c r="Z330" s="219"/>
      <c r="AA330" s="219"/>
      <c r="AB330" s="219"/>
    </row>
    <row r="331" spans="2:30">
      <c r="B331" s="140" t="s">
        <v>1404</v>
      </c>
      <c r="C331" s="140"/>
      <c r="D331" s="140"/>
      <c r="F331" s="140" t="s">
        <v>1351</v>
      </c>
      <c r="G331" s="140"/>
      <c r="H331" s="140"/>
      <c r="I331" s="140"/>
      <c r="J331" s="140" t="s">
        <v>1405</v>
      </c>
      <c r="K331" s="140"/>
      <c r="L331" s="140"/>
      <c r="N331" s="140" t="s">
        <v>1406</v>
      </c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C331" s="218">
        <v>735</v>
      </c>
      <c r="AD331" s="218"/>
    </row>
    <row r="332" spans="2:30">
      <c r="C332" s="143" t="s">
        <v>2</v>
      </c>
      <c r="G332" s="143" t="s">
        <v>2</v>
      </c>
      <c r="K332" s="143" t="s">
        <v>2</v>
      </c>
      <c r="O332" s="219" t="s">
        <v>1407</v>
      </c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  <c r="Z332" s="219"/>
      <c r="AA332" s="219"/>
      <c r="AB332" s="219"/>
      <c r="AC332" s="220">
        <v>245</v>
      </c>
      <c r="AD332" s="220"/>
    </row>
    <row r="333" spans="2:30">
      <c r="C333" s="143" t="s">
        <v>2</v>
      </c>
      <c r="G333" s="143" t="s">
        <v>2</v>
      </c>
      <c r="K333" s="143" t="s">
        <v>2</v>
      </c>
      <c r="O333" s="219" t="s">
        <v>1408</v>
      </c>
      <c r="P333" s="219"/>
      <c r="Q333" s="219"/>
      <c r="R333" s="219"/>
      <c r="S333" s="219"/>
      <c r="T333" s="219"/>
      <c r="U333" s="219"/>
      <c r="V333" s="219"/>
      <c r="W333" s="219"/>
      <c r="X333" s="219"/>
      <c r="Y333" s="219"/>
      <c r="Z333" s="219"/>
      <c r="AA333" s="219"/>
      <c r="AB333" s="219"/>
      <c r="AC333" s="220">
        <v>245</v>
      </c>
      <c r="AD333" s="220"/>
    </row>
    <row r="334" spans="2:30">
      <c r="C334" s="143" t="s">
        <v>2</v>
      </c>
      <c r="G334" s="143" t="s">
        <v>2</v>
      </c>
      <c r="K334" s="143" t="s">
        <v>2</v>
      </c>
      <c r="O334" s="219" t="s">
        <v>1409</v>
      </c>
      <c r="P334" s="219"/>
      <c r="Q334" s="219"/>
      <c r="R334" s="219"/>
      <c r="S334" s="219"/>
      <c r="T334" s="219"/>
      <c r="U334" s="219"/>
      <c r="V334" s="219"/>
      <c r="W334" s="219"/>
      <c r="X334" s="219"/>
      <c r="Y334" s="219"/>
      <c r="Z334" s="219"/>
      <c r="AA334" s="219"/>
      <c r="AB334" s="219"/>
      <c r="AC334" s="220">
        <v>245</v>
      </c>
      <c r="AD334" s="220"/>
    </row>
    <row r="335" spans="2:30">
      <c r="B335" s="140" t="s">
        <v>1410</v>
      </c>
      <c r="C335" s="140"/>
      <c r="D335" s="140"/>
      <c r="F335" s="140" t="s">
        <v>1351</v>
      </c>
      <c r="G335" s="140"/>
      <c r="H335" s="140"/>
      <c r="I335" s="140"/>
      <c r="J335" s="140" t="s">
        <v>1411</v>
      </c>
      <c r="K335" s="140"/>
      <c r="L335" s="140"/>
      <c r="N335" s="140" t="s">
        <v>1412</v>
      </c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C335" s="218">
        <v>400</v>
      </c>
      <c r="AD335" s="218"/>
    </row>
    <row r="336" spans="2:30">
      <c r="C336" s="143" t="s">
        <v>2</v>
      </c>
      <c r="G336" s="143" t="s">
        <v>2</v>
      </c>
      <c r="K336" s="143" t="s">
        <v>2</v>
      </c>
      <c r="O336" s="219" t="s">
        <v>1413</v>
      </c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  <c r="AA336" s="219"/>
      <c r="AB336" s="219"/>
    </row>
    <row r="337" spans="1:30">
      <c r="B337" s="140" t="s">
        <v>1414</v>
      </c>
      <c r="C337" s="140"/>
      <c r="D337" s="140"/>
      <c r="F337" s="140" t="s">
        <v>1351</v>
      </c>
      <c r="G337" s="140"/>
      <c r="H337" s="140"/>
      <c r="I337" s="140"/>
      <c r="J337" s="140" t="s">
        <v>1415</v>
      </c>
      <c r="K337" s="140"/>
      <c r="L337" s="140"/>
      <c r="N337" s="140" t="s">
        <v>1416</v>
      </c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C337" s="218">
        <v>1422</v>
      </c>
      <c r="AD337" s="218"/>
    </row>
    <row r="338" spans="1:30">
      <c r="C338" s="143" t="s">
        <v>2</v>
      </c>
      <c r="G338" s="143" t="s">
        <v>2</v>
      </c>
      <c r="K338" s="143" t="s">
        <v>2</v>
      </c>
      <c r="O338" s="219" t="s">
        <v>1417</v>
      </c>
      <c r="P338" s="219"/>
      <c r="Q338" s="219"/>
      <c r="R338" s="219"/>
      <c r="S338" s="219"/>
      <c r="T338" s="219"/>
      <c r="U338" s="219"/>
      <c r="V338" s="219"/>
      <c r="W338" s="219"/>
      <c r="X338" s="219"/>
      <c r="Y338" s="219"/>
      <c r="Z338" s="219"/>
      <c r="AA338" s="219"/>
      <c r="AB338" s="219"/>
    </row>
    <row r="339" spans="1:30">
      <c r="B339" s="140" t="s">
        <v>1418</v>
      </c>
      <c r="C339" s="140"/>
      <c r="D339" s="140"/>
      <c r="F339" s="140" t="s">
        <v>1351</v>
      </c>
      <c r="G339" s="140"/>
      <c r="H339" s="140"/>
      <c r="I339" s="140"/>
      <c r="J339" s="140" t="s">
        <v>1419</v>
      </c>
      <c r="K339" s="140"/>
      <c r="L339" s="140"/>
      <c r="N339" s="140" t="s">
        <v>1420</v>
      </c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C339" s="218">
        <v>889</v>
      </c>
      <c r="AD339" s="218"/>
    </row>
    <row r="340" spans="1:30">
      <c r="C340" s="143" t="s">
        <v>2</v>
      </c>
      <c r="G340" s="143" t="s">
        <v>2</v>
      </c>
      <c r="K340" s="143" t="s">
        <v>2</v>
      </c>
      <c r="O340" s="219" t="s">
        <v>1421</v>
      </c>
      <c r="P340" s="219"/>
      <c r="Q340" s="219"/>
      <c r="R340" s="219"/>
      <c r="S340" s="219"/>
      <c r="T340" s="219"/>
      <c r="U340" s="219"/>
      <c r="V340" s="219"/>
      <c r="W340" s="219"/>
      <c r="X340" s="219"/>
      <c r="Y340" s="219"/>
      <c r="Z340" s="219"/>
      <c r="AA340" s="219"/>
      <c r="AB340" s="219"/>
    </row>
    <row r="341" spans="1:30">
      <c r="B341" s="140" t="s">
        <v>1422</v>
      </c>
      <c r="C341" s="140"/>
      <c r="D341" s="140"/>
      <c r="F341" s="140" t="s">
        <v>1351</v>
      </c>
      <c r="G341" s="140"/>
      <c r="H341" s="140"/>
      <c r="I341" s="140"/>
      <c r="J341" s="140" t="s">
        <v>1423</v>
      </c>
      <c r="K341" s="140"/>
      <c r="L341" s="140"/>
      <c r="N341" s="140" t="s">
        <v>1424</v>
      </c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C341" s="218">
        <v>61.49</v>
      </c>
      <c r="AD341" s="218"/>
    </row>
    <row r="342" spans="1:30">
      <c r="C342" s="143" t="s">
        <v>2</v>
      </c>
      <c r="G342" s="143" t="s">
        <v>2</v>
      </c>
      <c r="K342" s="143" t="s">
        <v>2</v>
      </c>
      <c r="O342" s="219" t="s">
        <v>1314</v>
      </c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  <c r="Z342" s="219"/>
      <c r="AA342" s="219"/>
      <c r="AB342" s="219"/>
    </row>
    <row r="343" spans="1:30" ht="21.75" customHeight="1"/>
    <row r="344" spans="1:30" ht="12" customHeight="1"/>
    <row r="345" spans="1:30" ht="13.5" customHeight="1">
      <c r="A345" s="146" t="s">
        <v>1167</v>
      </c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R345" s="147" t="s">
        <v>1425</v>
      </c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</row>
    <row r="346" spans="1:30" ht="25.5" customHeight="1">
      <c r="C346" s="137" t="s">
        <v>1135</v>
      </c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</row>
    <row r="347" spans="1:30" ht="7.5" customHeight="1"/>
    <row r="348" spans="1:30" ht="18.75" customHeight="1">
      <c r="I348" s="213" t="s">
        <v>1136</v>
      </c>
      <c r="J348" s="213"/>
      <c r="K348" s="213"/>
      <c r="L348" s="213"/>
      <c r="M348" s="213"/>
      <c r="N348" s="213"/>
      <c r="O348" s="213"/>
      <c r="P348" s="213"/>
      <c r="S348" s="214" t="s">
        <v>1137</v>
      </c>
      <c r="T348" s="214"/>
      <c r="U348" s="214"/>
      <c r="V348" s="214"/>
      <c r="W348" s="214"/>
      <c r="X348" s="214"/>
      <c r="Y348" s="214"/>
    </row>
    <row r="349" spans="1:30" ht="6.75" customHeight="1"/>
    <row r="350" spans="1:30" ht="14.25" customHeight="1">
      <c r="A350" s="215" t="s">
        <v>1138</v>
      </c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</row>
    <row r="351" spans="1:30">
      <c r="B351" s="216" t="s">
        <v>1139</v>
      </c>
      <c r="C351" s="216"/>
      <c r="D351" s="216"/>
      <c r="F351" s="216" t="s">
        <v>1140</v>
      </c>
      <c r="G351" s="216"/>
      <c r="H351" s="216"/>
      <c r="I351" s="216"/>
      <c r="J351" s="216" t="s">
        <v>1141</v>
      </c>
      <c r="K351" s="216"/>
      <c r="L351" s="216"/>
      <c r="N351" s="216" t="s">
        <v>1142</v>
      </c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  <c r="AA351" s="216"/>
      <c r="AC351" s="217" t="s">
        <v>1143</v>
      </c>
      <c r="AD351" s="217"/>
    </row>
    <row r="352" spans="1:30">
      <c r="B352" s="140" t="s">
        <v>1426</v>
      </c>
      <c r="C352" s="140"/>
      <c r="D352" s="140"/>
      <c r="F352" s="140" t="s">
        <v>1351</v>
      </c>
      <c r="G352" s="140"/>
      <c r="H352" s="140"/>
      <c r="I352" s="140"/>
      <c r="J352" s="140" t="s">
        <v>1427</v>
      </c>
      <c r="K352" s="140"/>
      <c r="L352" s="140"/>
      <c r="N352" s="140" t="s">
        <v>1428</v>
      </c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C352" s="218">
        <v>3727.87</v>
      </c>
      <c r="AD352" s="218"/>
    </row>
    <row r="353" spans="2:30">
      <c r="C353" s="143" t="s">
        <v>2</v>
      </c>
      <c r="G353" s="143" t="s">
        <v>2</v>
      </c>
      <c r="K353" s="143" t="s">
        <v>2</v>
      </c>
      <c r="O353" s="219" t="s">
        <v>1429</v>
      </c>
      <c r="P353" s="219"/>
      <c r="Q353" s="219"/>
      <c r="R353" s="219"/>
      <c r="S353" s="219"/>
      <c r="T353" s="219"/>
      <c r="U353" s="219"/>
      <c r="V353" s="219"/>
      <c r="W353" s="219"/>
      <c r="X353" s="219"/>
      <c r="Y353" s="219"/>
      <c r="Z353" s="219"/>
      <c r="AA353" s="219"/>
      <c r="AB353" s="219"/>
      <c r="AC353" s="220">
        <v>561.20000000000005</v>
      </c>
      <c r="AD353" s="220"/>
    </row>
    <row r="354" spans="2:30">
      <c r="C354" s="143" t="s">
        <v>2</v>
      </c>
      <c r="G354" s="143" t="s">
        <v>2</v>
      </c>
      <c r="K354" s="143" t="s">
        <v>2</v>
      </c>
      <c r="O354" s="219" t="s">
        <v>1430</v>
      </c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  <c r="Z354" s="219"/>
      <c r="AA354" s="219"/>
      <c r="AB354" s="219"/>
      <c r="AC354" s="220">
        <v>574.5</v>
      </c>
      <c r="AD354" s="220"/>
    </row>
    <row r="355" spans="2:30">
      <c r="C355" s="143" t="s">
        <v>2</v>
      </c>
      <c r="G355" s="143" t="s">
        <v>2</v>
      </c>
      <c r="K355" s="143" t="s">
        <v>2</v>
      </c>
      <c r="O355" s="219" t="s">
        <v>1431</v>
      </c>
      <c r="P355" s="219"/>
      <c r="Q355" s="219"/>
      <c r="R355" s="219"/>
      <c r="S355" s="219"/>
      <c r="T355" s="219"/>
      <c r="U355" s="219"/>
      <c r="V355" s="219"/>
      <c r="W355" s="219"/>
      <c r="X355" s="219"/>
      <c r="Y355" s="219"/>
      <c r="Z355" s="219"/>
      <c r="AA355" s="219"/>
      <c r="AB355" s="219"/>
      <c r="AC355" s="220">
        <v>2592.17</v>
      </c>
      <c r="AD355" s="220"/>
    </row>
    <row r="356" spans="2:30">
      <c r="B356" s="140" t="s">
        <v>1432</v>
      </c>
      <c r="C356" s="140"/>
      <c r="D356" s="140"/>
      <c r="F356" s="140" t="s">
        <v>1351</v>
      </c>
      <c r="G356" s="140"/>
      <c r="H356" s="140"/>
      <c r="I356" s="140"/>
      <c r="J356" s="140" t="s">
        <v>1433</v>
      </c>
      <c r="K356" s="140"/>
      <c r="L356" s="140"/>
      <c r="N356" s="140" t="s">
        <v>1434</v>
      </c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C356" s="218">
        <v>191.8</v>
      </c>
      <c r="AD356" s="218"/>
    </row>
    <row r="357" spans="2:30">
      <c r="C357" s="143" t="s">
        <v>2</v>
      </c>
      <c r="G357" s="143" t="s">
        <v>2</v>
      </c>
      <c r="K357" s="143" t="s">
        <v>2</v>
      </c>
      <c r="O357" s="219" t="s">
        <v>1314</v>
      </c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  <c r="AA357" s="219"/>
      <c r="AB357" s="219"/>
    </row>
    <row r="358" spans="2:30">
      <c r="B358" s="140" t="s">
        <v>1435</v>
      </c>
      <c r="C358" s="140"/>
      <c r="D358" s="140"/>
      <c r="F358" s="140" t="s">
        <v>1351</v>
      </c>
      <c r="G358" s="140"/>
      <c r="H358" s="140"/>
      <c r="I358" s="140"/>
      <c r="J358" s="140" t="s">
        <v>1436</v>
      </c>
      <c r="K358" s="140"/>
      <c r="L358" s="140"/>
      <c r="N358" s="140" t="s">
        <v>1437</v>
      </c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C358" s="218">
        <v>74.239999999999995</v>
      </c>
      <c r="AD358" s="218"/>
    </row>
    <row r="359" spans="2:30">
      <c r="C359" s="143" t="s">
        <v>2</v>
      </c>
      <c r="G359" s="143" t="s">
        <v>2</v>
      </c>
      <c r="K359" s="143" t="s">
        <v>2</v>
      </c>
      <c r="O359" s="219" t="s">
        <v>1314</v>
      </c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  <c r="Z359" s="219"/>
      <c r="AA359" s="219"/>
      <c r="AB359" s="219"/>
    </row>
    <row r="360" spans="2:30">
      <c r="B360" s="140" t="s">
        <v>1438</v>
      </c>
      <c r="C360" s="140"/>
      <c r="D360" s="140"/>
      <c r="F360" s="140" t="s">
        <v>1351</v>
      </c>
      <c r="G360" s="140"/>
      <c r="H360" s="140"/>
      <c r="I360" s="140"/>
      <c r="J360" s="140" t="s">
        <v>1439</v>
      </c>
      <c r="K360" s="140"/>
      <c r="L360" s="140"/>
      <c r="N360" s="140" t="s">
        <v>1440</v>
      </c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C360" s="218">
        <v>52.98</v>
      </c>
      <c r="AD360" s="218"/>
    </row>
    <row r="361" spans="2:30">
      <c r="C361" s="143" t="s">
        <v>2</v>
      </c>
      <c r="G361" s="143" t="s">
        <v>2</v>
      </c>
      <c r="K361" s="143" t="s">
        <v>2</v>
      </c>
      <c r="O361" s="219" t="s">
        <v>1314</v>
      </c>
      <c r="P361" s="219"/>
      <c r="Q361" s="219"/>
      <c r="R361" s="219"/>
      <c r="S361" s="219"/>
      <c r="T361" s="219"/>
      <c r="U361" s="219"/>
      <c r="V361" s="219"/>
      <c r="W361" s="219"/>
      <c r="X361" s="219"/>
      <c r="Y361" s="219"/>
      <c r="Z361" s="219"/>
      <c r="AA361" s="219"/>
      <c r="AB361" s="219"/>
    </row>
    <row r="362" spans="2:30">
      <c r="B362" s="140" t="s">
        <v>1441</v>
      </c>
      <c r="C362" s="140"/>
      <c r="D362" s="140"/>
      <c r="F362" s="140" t="s">
        <v>1351</v>
      </c>
      <c r="G362" s="140"/>
      <c r="H362" s="140"/>
      <c r="I362" s="140"/>
      <c r="J362" s="140" t="s">
        <v>1442</v>
      </c>
      <c r="K362" s="140"/>
      <c r="L362" s="140"/>
      <c r="N362" s="140" t="s">
        <v>1443</v>
      </c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C362" s="218">
        <v>5673.2</v>
      </c>
      <c r="AD362" s="218"/>
    </row>
    <row r="363" spans="2:30">
      <c r="C363" s="143" t="s">
        <v>2</v>
      </c>
      <c r="G363" s="143" t="s">
        <v>2</v>
      </c>
      <c r="K363" s="143" t="s">
        <v>2</v>
      </c>
      <c r="O363" s="219" t="s">
        <v>1444</v>
      </c>
      <c r="P363" s="219"/>
      <c r="Q363" s="219"/>
      <c r="R363" s="219"/>
      <c r="S363" s="219"/>
      <c r="T363" s="219"/>
      <c r="U363" s="219"/>
      <c r="V363" s="219"/>
      <c r="W363" s="219"/>
      <c r="X363" s="219"/>
      <c r="Y363" s="219"/>
      <c r="Z363" s="219"/>
      <c r="AA363" s="219"/>
      <c r="AB363" s="219"/>
    </row>
    <row r="364" spans="2:30">
      <c r="B364" s="140" t="s">
        <v>1445</v>
      </c>
      <c r="C364" s="140"/>
      <c r="D364" s="140"/>
      <c r="F364" s="140" t="s">
        <v>1351</v>
      </c>
      <c r="G364" s="140"/>
      <c r="H364" s="140"/>
      <c r="I364" s="140"/>
      <c r="J364" s="140" t="s">
        <v>1446</v>
      </c>
      <c r="K364" s="140"/>
      <c r="L364" s="140"/>
      <c r="N364" s="140" t="s">
        <v>1443</v>
      </c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C364" s="218">
        <v>2369.15</v>
      </c>
      <c r="AD364" s="218"/>
    </row>
    <row r="365" spans="2:30">
      <c r="C365" s="143" t="s">
        <v>2</v>
      </c>
      <c r="G365" s="143" t="s">
        <v>2</v>
      </c>
      <c r="K365" s="143" t="s">
        <v>2</v>
      </c>
      <c r="O365" s="219" t="s">
        <v>1447</v>
      </c>
      <c r="P365" s="219"/>
      <c r="Q365" s="219"/>
      <c r="R365" s="219"/>
      <c r="S365" s="219"/>
      <c r="T365" s="219"/>
      <c r="U365" s="219"/>
      <c r="V365" s="219"/>
      <c r="W365" s="219"/>
      <c r="X365" s="219"/>
      <c r="Y365" s="219"/>
      <c r="Z365" s="219"/>
      <c r="AA365" s="219"/>
      <c r="AB365" s="219"/>
    </row>
    <row r="366" spans="2:30">
      <c r="B366" s="140" t="s">
        <v>1448</v>
      </c>
      <c r="C366" s="140"/>
      <c r="D366" s="140"/>
      <c r="F366" s="140" t="s">
        <v>1351</v>
      </c>
      <c r="G366" s="140"/>
      <c r="H366" s="140"/>
      <c r="I366" s="140"/>
      <c r="J366" s="140" t="s">
        <v>1446</v>
      </c>
      <c r="K366" s="140"/>
      <c r="L366" s="140"/>
      <c r="N366" s="140" t="s">
        <v>1443</v>
      </c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C366" s="218">
        <v>3889.64</v>
      </c>
      <c r="AD366" s="218"/>
    </row>
    <row r="367" spans="2:30">
      <c r="C367" s="143" t="s">
        <v>2</v>
      </c>
      <c r="G367" s="143" t="s">
        <v>2</v>
      </c>
      <c r="K367" s="143" t="s">
        <v>2</v>
      </c>
      <c r="O367" s="219" t="s">
        <v>1449</v>
      </c>
      <c r="P367" s="219"/>
      <c r="Q367" s="219"/>
      <c r="R367" s="219"/>
      <c r="S367" s="219"/>
      <c r="T367" s="219"/>
      <c r="U367" s="219"/>
      <c r="V367" s="219"/>
      <c r="W367" s="219"/>
      <c r="X367" s="219"/>
      <c r="Y367" s="219"/>
      <c r="Z367" s="219"/>
      <c r="AA367" s="219"/>
      <c r="AB367" s="219"/>
    </row>
    <row r="368" spans="2:30">
      <c r="B368" s="140" t="s">
        <v>1450</v>
      </c>
      <c r="C368" s="140"/>
      <c r="D368" s="140"/>
      <c r="F368" s="140" t="s">
        <v>1351</v>
      </c>
      <c r="G368" s="140"/>
      <c r="H368" s="140"/>
      <c r="I368" s="140"/>
      <c r="J368" s="140" t="s">
        <v>1451</v>
      </c>
      <c r="K368" s="140"/>
      <c r="L368" s="140"/>
      <c r="N368" s="140" t="s">
        <v>1452</v>
      </c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C368" s="218">
        <v>177.46</v>
      </c>
      <c r="AD368" s="218"/>
    </row>
    <row r="369" spans="2:30">
      <c r="C369" s="143" t="s">
        <v>2</v>
      </c>
      <c r="G369" s="143" t="s">
        <v>2</v>
      </c>
      <c r="K369" s="143" t="s">
        <v>2</v>
      </c>
      <c r="O369" s="219" t="s">
        <v>1314</v>
      </c>
      <c r="P369" s="219"/>
      <c r="Q369" s="219"/>
      <c r="R369" s="219"/>
      <c r="S369" s="219"/>
      <c r="T369" s="219"/>
      <c r="U369" s="219"/>
      <c r="V369" s="219"/>
      <c r="W369" s="219"/>
      <c r="X369" s="219"/>
      <c r="Y369" s="219"/>
      <c r="Z369" s="219"/>
      <c r="AA369" s="219"/>
      <c r="AB369" s="219"/>
    </row>
    <row r="370" spans="2:30">
      <c r="B370" s="140" t="s">
        <v>1453</v>
      </c>
      <c r="C370" s="140"/>
      <c r="D370" s="140"/>
      <c r="F370" s="140" t="s">
        <v>1351</v>
      </c>
      <c r="G370" s="140"/>
      <c r="H370" s="140"/>
      <c r="I370" s="140"/>
      <c r="J370" s="140" t="s">
        <v>1454</v>
      </c>
      <c r="K370" s="140"/>
      <c r="L370" s="140"/>
      <c r="N370" s="140" t="s">
        <v>1455</v>
      </c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C370" s="218">
        <v>90.16</v>
      </c>
      <c r="AD370" s="218"/>
    </row>
    <row r="371" spans="2:30">
      <c r="C371" s="143" t="s">
        <v>2</v>
      </c>
      <c r="G371" s="143" t="s">
        <v>2</v>
      </c>
      <c r="K371" s="143" t="s">
        <v>2</v>
      </c>
      <c r="O371" s="219" t="s">
        <v>1314</v>
      </c>
      <c r="P371" s="219"/>
      <c r="Q371" s="219"/>
      <c r="R371" s="219"/>
      <c r="S371" s="219"/>
      <c r="T371" s="219"/>
      <c r="U371" s="219"/>
      <c r="V371" s="219"/>
      <c r="W371" s="219"/>
      <c r="X371" s="219"/>
      <c r="Y371" s="219"/>
      <c r="Z371" s="219"/>
      <c r="AA371" s="219"/>
      <c r="AB371" s="219"/>
    </row>
    <row r="372" spans="2:30">
      <c r="B372" s="140" t="s">
        <v>1456</v>
      </c>
      <c r="C372" s="140"/>
      <c r="D372" s="140"/>
      <c r="F372" s="140" t="s">
        <v>1351</v>
      </c>
      <c r="G372" s="140"/>
      <c r="H372" s="140"/>
      <c r="I372" s="140"/>
      <c r="J372" s="140" t="s">
        <v>1457</v>
      </c>
      <c r="K372" s="140"/>
      <c r="L372" s="140"/>
      <c r="N372" s="140" t="s">
        <v>1458</v>
      </c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C372" s="218">
        <v>76.28</v>
      </c>
      <c r="AD372" s="218"/>
    </row>
    <row r="373" spans="2:30">
      <c r="C373" s="143" t="s">
        <v>2</v>
      </c>
      <c r="G373" s="143" t="s">
        <v>2</v>
      </c>
      <c r="K373" s="143" t="s">
        <v>2</v>
      </c>
      <c r="O373" s="219" t="s">
        <v>1314</v>
      </c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  <c r="Z373" s="219"/>
      <c r="AA373" s="219"/>
      <c r="AB373" s="219"/>
    </row>
    <row r="374" spans="2:30">
      <c r="B374" s="140" t="s">
        <v>1459</v>
      </c>
      <c r="C374" s="140"/>
      <c r="D374" s="140"/>
      <c r="F374" s="140" t="s">
        <v>1351</v>
      </c>
      <c r="G374" s="140"/>
      <c r="H374" s="140"/>
      <c r="I374" s="140"/>
      <c r="J374" s="140" t="s">
        <v>1460</v>
      </c>
      <c r="K374" s="140"/>
      <c r="L374" s="140"/>
      <c r="N374" s="140" t="s">
        <v>1461</v>
      </c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C374" s="218">
        <v>94.92</v>
      </c>
      <c r="AD374" s="218"/>
    </row>
    <row r="375" spans="2:30">
      <c r="C375" s="143" t="s">
        <v>2</v>
      </c>
      <c r="G375" s="143" t="s">
        <v>2</v>
      </c>
      <c r="K375" s="143" t="s">
        <v>2</v>
      </c>
      <c r="O375" s="219" t="s">
        <v>1314</v>
      </c>
      <c r="P375" s="219"/>
      <c r="Q375" s="219"/>
      <c r="R375" s="219"/>
      <c r="S375" s="219"/>
      <c r="T375" s="219"/>
      <c r="U375" s="219"/>
      <c r="V375" s="219"/>
      <c r="W375" s="219"/>
      <c r="X375" s="219"/>
      <c r="Y375" s="219"/>
      <c r="Z375" s="219"/>
      <c r="AA375" s="219"/>
      <c r="AB375" s="219"/>
    </row>
    <row r="376" spans="2:30">
      <c r="B376" s="140" t="s">
        <v>1462</v>
      </c>
      <c r="C376" s="140"/>
      <c r="D376" s="140"/>
      <c r="F376" s="140" t="s">
        <v>1351</v>
      </c>
      <c r="G376" s="140"/>
      <c r="H376" s="140"/>
      <c r="I376" s="140"/>
      <c r="J376" s="140" t="s">
        <v>1189</v>
      </c>
      <c r="K376" s="140"/>
      <c r="L376" s="140"/>
      <c r="N376" s="140" t="s">
        <v>1190</v>
      </c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C376" s="218">
        <v>7843.5</v>
      </c>
      <c r="AD376" s="218"/>
    </row>
    <row r="377" spans="2:30">
      <c r="C377" s="143" t="s">
        <v>2</v>
      </c>
      <c r="G377" s="143" t="s">
        <v>2</v>
      </c>
      <c r="K377" s="143" t="s">
        <v>2</v>
      </c>
      <c r="O377" s="219" t="s">
        <v>1463</v>
      </c>
      <c r="P377" s="219"/>
      <c r="Q377" s="219"/>
      <c r="R377" s="219"/>
      <c r="S377" s="219"/>
      <c r="T377" s="219"/>
      <c r="U377" s="219"/>
      <c r="V377" s="219"/>
      <c r="W377" s="219"/>
      <c r="X377" s="219"/>
      <c r="Y377" s="219"/>
      <c r="Z377" s="219"/>
      <c r="AA377" s="219"/>
      <c r="AB377" s="219"/>
      <c r="AC377" s="220">
        <v>3921.75</v>
      </c>
      <c r="AD377" s="220"/>
    </row>
    <row r="378" spans="2:30">
      <c r="C378" s="143" t="s">
        <v>2</v>
      </c>
      <c r="G378" s="143" t="s">
        <v>2</v>
      </c>
      <c r="K378" s="143" t="s">
        <v>2</v>
      </c>
      <c r="O378" s="219" t="s">
        <v>1464</v>
      </c>
      <c r="P378" s="219"/>
      <c r="Q378" s="219"/>
      <c r="R378" s="219"/>
      <c r="S378" s="219"/>
      <c r="T378" s="219"/>
      <c r="U378" s="219"/>
      <c r="V378" s="219"/>
      <c r="W378" s="219"/>
      <c r="X378" s="219"/>
      <c r="Y378" s="219"/>
      <c r="Z378" s="219"/>
      <c r="AA378" s="219"/>
      <c r="AB378" s="219"/>
      <c r="AC378" s="220">
        <v>3921.75</v>
      </c>
      <c r="AD378" s="220"/>
    </row>
    <row r="379" spans="2:30">
      <c r="B379" s="140" t="s">
        <v>1465</v>
      </c>
      <c r="C379" s="140"/>
      <c r="D379" s="140"/>
      <c r="F379" s="140" t="s">
        <v>1351</v>
      </c>
      <c r="G379" s="140"/>
      <c r="H379" s="140"/>
      <c r="I379" s="140"/>
      <c r="J379" s="140" t="s">
        <v>1466</v>
      </c>
      <c r="K379" s="140"/>
      <c r="L379" s="140"/>
      <c r="N379" s="140" t="s">
        <v>1467</v>
      </c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C379" s="218">
        <v>151.59</v>
      </c>
      <c r="AD379" s="218"/>
    </row>
    <row r="380" spans="2:30">
      <c r="C380" s="143" t="s">
        <v>2</v>
      </c>
      <c r="G380" s="143" t="s">
        <v>2</v>
      </c>
      <c r="K380" s="143" t="s">
        <v>2</v>
      </c>
      <c r="O380" s="219" t="s">
        <v>1314</v>
      </c>
      <c r="P380" s="219"/>
      <c r="Q380" s="219"/>
      <c r="R380" s="219"/>
      <c r="S380" s="219"/>
      <c r="T380" s="219"/>
      <c r="U380" s="219"/>
      <c r="V380" s="219"/>
      <c r="W380" s="219"/>
      <c r="X380" s="219"/>
      <c r="Y380" s="219"/>
      <c r="Z380" s="219"/>
      <c r="AA380" s="219"/>
      <c r="AB380" s="219"/>
    </row>
    <row r="381" spans="2:30">
      <c r="B381" s="140" t="s">
        <v>1468</v>
      </c>
      <c r="C381" s="140"/>
      <c r="D381" s="140"/>
      <c r="F381" s="140" t="s">
        <v>1351</v>
      </c>
      <c r="G381" s="140"/>
      <c r="H381" s="140"/>
      <c r="I381" s="140"/>
      <c r="J381" s="140" t="s">
        <v>1469</v>
      </c>
      <c r="K381" s="140"/>
      <c r="L381" s="140"/>
      <c r="N381" s="140" t="s">
        <v>1470</v>
      </c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C381" s="218">
        <v>7250</v>
      </c>
      <c r="AD381" s="218"/>
    </row>
    <row r="382" spans="2:30">
      <c r="C382" s="143" t="s">
        <v>2</v>
      </c>
      <c r="G382" s="143" t="s">
        <v>2</v>
      </c>
      <c r="K382" s="143" t="s">
        <v>2</v>
      </c>
      <c r="O382" s="219" t="s">
        <v>1471</v>
      </c>
      <c r="P382" s="219"/>
      <c r="Q382" s="219"/>
      <c r="R382" s="219"/>
      <c r="S382" s="219"/>
      <c r="T382" s="219"/>
      <c r="U382" s="219"/>
      <c r="V382" s="219"/>
      <c r="W382" s="219"/>
      <c r="X382" s="219"/>
      <c r="Y382" s="219"/>
      <c r="Z382" s="219"/>
      <c r="AA382" s="219"/>
      <c r="AB382" s="219"/>
    </row>
    <row r="383" spans="2:30">
      <c r="B383" s="140" t="s">
        <v>1472</v>
      </c>
      <c r="C383" s="140"/>
      <c r="D383" s="140"/>
      <c r="F383" s="140" t="s">
        <v>1351</v>
      </c>
      <c r="G383" s="140"/>
      <c r="H383" s="140"/>
      <c r="I383" s="140"/>
      <c r="J383" s="140" t="s">
        <v>1473</v>
      </c>
      <c r="K383" s="140"/>
      <c r="L383" s="140"/>
      <c r="N383" s="140" t="s">
        <v>1474</v>
      </c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C383" s="218">
        <v>51.63</v>
      </c>
      <c r="AD383" s="218"/>
    </row>
    <row r="384" spans="2:30">
      <c r="C384" s="143" t="s">
        <v>2</v>
      </c>
      <c r="G384" s="143" t="s">
        <v>2</v>
      </c>
      <c r="K384" s="143" t="s">
        <v>2</v>
      </c>
      <c r="O384" s="219" t="s">
        <v>1314</v>
      </c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</row>
    <row r="385" spans="2:30">
      <c r="B385" s="140" t="s">
        <v>1475</v>
      </c>
      <c r="C385" s="140"/>
      <c r="D385" s="140"/>
      <c r="F385" s="140" t="s">
        <v>1351</v>
      </c>
      <c r="G385" s="140"/>
      <c r="H385" s="140"/>
      <c r="I385" s="140"/>
      <c r="J385" s="140" t="s">
        <v>1476</v>
      </c>
      <c r="K385" s="140"/>
      <c r="L385" s="140"/>
      <c r="N385" s="140" t="s">
        <v>1477</v>
      </c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C385" s="218">
        <v>304.60000000000002</v>
      </c>
      <c r="AD385" s="218"/>
    </row>
    <row r="386" spans="2:30">
      <c r="C386" s="143" t="s">
        <v>2</v>
      </c>
      <c r="G386" s="143" t="s">
        <v>2</v>
      </c>
      <c r="K386" s="143" t="s">
        <v>2</v>
      </c>
      <c r="O386" s="219" t="s">
        <v>1478</v>
      </c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  <c r="AB386" s="219"/>
    </row>
    <row r="387" spans="2:30">
      <c r="B387" s="140" t="s">
        <v>1479</v>
      </c>
      <c r="C387" s="140"/>
      <c r="D387" s="140"/>
      <c r="F387" s="140" t="s">
        <v>1351</v>
      </c>
      <c r="G387" s="140"/>
      <c r="H387" s="140"/>
      <c r="I387" s="140"/>
      <c r="J387" s="140" t="s">
        <v>1480</v>
      </c>
      <c r="K387" s="140"/>
      <c r="L387" s="140"/>
      <c r="N387" s="140" t="s">
        <v>1481</v>
      </c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C387" s="218">
        <v>16216.46</v>
      </c>
      <c r="AD387" s="218"/>
    </row>
    <row r="388" spans="2:30">
      <c r="C388" s="143" t="s">
        <v>2</v>
      </c>
      <c r="G388" s="143" t="s">
        <v>2</v>
      </c>
      <c r="K388" s="143" t="s">
        <v>2</v>
      </c>
      <c r="O388" s="219" t="s">
        <v>1482</v>
      </c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  <c r="Z388" s="219"/>
      <c r="AA388" s="219"/>
      <c r="AB388" s="219"/>
      <c r="AC388" s="220">
        <v>15548.92</v>
      </c>
      <c r="AD388" s="220"/>
    </row>
    <row r="389" spans="2:30">
      <c r="C389" s="143" t="s">
        <v>2</v>
      </c>
      <c r="G389" s="143" t="s">
        <v>2</v>
      </c>
      <c r="K389" s="143" t="s">
        <v>2</v>
      </c>
      <c r="O389" s="219" t="s">
        <v>1483</v>
      </c>
      <c r="P389" s="219"/>
      <c r="Q389" s="219"/>
      <c r="R389" s="219"/>
      <c r="S389" s="219"/>
      <c r="T389" s="219"/>
      <c r="U389" s="219"/>
      <c r="V389" s="219"/>
      <c r="W389" s="219"/>
      <c r="X389" s="219"/>
      <c r="Y389" s="219"/>
      <c r="Z389" s="219"/>
      <c r="AA389" s="219"/>
      <c r="AB389" s="219"/>
      <c r="AC389" s="220">
        <v>667.54</v>
      </c>
      <c r="AD389" s="220"/>
    </row>
    <row r="390" spans="2:30">
      <c r="B390" s="140" t="s">
        <v>1484</v>
      </c>
      <c r="C390" s="140"/>
      <c r="D390" s="140"/>
      <c r="F390" s="140" t="s">
        <v>1351</v>
      </c>
      <c r="G390" s="140"/>
      <c r="H390" s="140"/>
      <c r="I390" s="140"/>
      <c r="J390" s="140" t="s">
        <v>1485</v>
      </c>
      <c r="K390" s="140"/>
      <c r="L390" s="140"/>
      <c r="N390" s="140" t="s">
        <v>1486</v>
      </c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C390" s="218">
        <v>93.3</v>
      </c>
      <c r="AD390" s="218"/>
    </row>
    <row r="391" spans="2:30">
      <c r="C391" s="143" t="s">
        <v>2</v>
      </c>
      <c r="G391" s="143" t="s">
        <v>2</v>
      </c>
      <c r="K391" s="143" t="s">
        <v>2</v>
      </c>
      <c r="O391" s="219" t="s">
        <v>1314</v>
      </c>
      <c r="P391" s="219"/>
      <c r="Q391" s="219"/>
      <c r="R391" s="219"/>
      <c r="S391" s="219"/>
      <c r="T391" s="219"/>
      <c r="U391" s="219"/>
      <c r="V391" s="219"/>
      <c r="W391" s="219"/>
      <c r="X391" s="219"/>
      <c r="Y391" s="219"/>
      <c r="Z391" s="219"/>
      <c r="AA391" s="219"/>
      <c r="AB391" s="219"/>
    </row>
    <row r="392" spans="2:30">
      <c r="B392" s="140" t="s">
        <v>1487</v>
      </c>
      <c r="C392" s="140"/>
      <c r="D392" s="140"/>
      <c r="F392" s="140" t="s">
        <v>1351</v>
      </c>
      <c r="G392" s="140"/>
      <c r="H392" s="140"/>
      <c r="I392" s="140"/>
      <c r="J392" s="140" t="s">
        <v>1488</v>
      </c>
      <c r="K392" s="140"/>
      <c r="L392" s="140"/>
      <c r="N392" s="140" t="s">
        <v>1489</v>
      </c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C392" s="218">
        <v>1950</v>
      </c>
      <c r="AD392" s="218"/>
    </row>
    <row r="393" spans="2:30">
      <c r="C393" s="143" t="s">
        <v>2</v>
      </c>
      <c r="G393" s="143" t="s">
        <v>2</v>
      </c>
      <c r="K393" s="143" t="s">
        <v>2</v>
      </c>
      <c r="O393" s="219" t="s">
        <v>1490</v>
      </c>
      <c r="P393" s="219"/>
      <c r="Q393" s="219"/>
      <c r="R393" s="219"/>
      <c r="S393" s="219"/>
      <c r="T393" s="219"/>
      <c r="U393" s="219"/>
      <c r="V393" s="219"/>
      <c r="W393" s="219"/>
      <c r="X393" s="219"/>
      <c r="Y393" s="219"/>
      <c r="Z393" s="219"/>
      <c r="AA393" s="219"/>
      <c r="AB393" s="219"/>
    </row>
    <row r="394" spans="2:30">
      <c r="B394" s="140" t="s">
        <v>1491</v>
      </c>
      <c r="C394" s="140"/>
      <c r="D394" s="140"/>
      <c r="F394" s="140" t="s">
        <v>1492</v>
      </c>
      <c r="G394" s="140"/>
      <c r="H394" s="140"/>
      <c r="I394" s="140"/>
      <c r="J394" s="140" t="s">
        <v>1292</v>
      </c>
      <c r="K394" s="140"/>
      <c r="L394" s="140"/>
      <c r="N394" s="140" t="s">
        <v>1293</v>
      </c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C394" s="218">
        <v>1277.5</v>
      </c>
      <c r="AD394" s="218"/>
    </row>
    <row r="395" spans="2:30">
      <c r="C395" s="143" t="s">
        <v>2</v>
      </c>
      <c r="G395" s="143" t="s">
        <v>2</v>
      </c>
      <c r="K395" s="143" t="s">
        <v>2</v>
      </c>
      <c r="O395" s="219" t="s">
        <v>1294</v>
      </c>
      <c r="P395" s="219"/>
      <c r="Q395" s="219"/>
      <c r="R395" s="219"/>
      <c r="S395" s="219"/>
      <c r="T395" s="219"/>
      <c r="U395" s="219"/>
      <c r="V395" s="219"/>
      <c r="W395" s="219"/>
      <c r="X395" s="219"/>
      <c r="Y395" s="219"/>
      <c r="Z395" s="219"/>
      <c r="AA395" s="219"/>
      <c r="AB395" s="219"/>
    </row>
    <row r="396" spans="2:30">
      <c r="B396" s="140" t="s">
        <v>1493</v>
      </c>
      <c r="C396" s="140"/>
      <c r="D396" s="140"/>
      <c r="F396" s="140" t="s">
        <v>1492</v>
      </c>
      <c r="G396" s="140"/>
      <c r="H396" s="140"/>
      <c r="I396" s="140"/>
      <c r="J396" s="140" t="s">
        <v>1296</v>
      </c>
      <c r="K396" s="140"/>
      <c r="L396" s="140"/>
      <c r="N396" s="140" t="s">
        <v>1297</v>
      </c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C396" s="218">
        <v>1000</v>
      </c>
      <c r="AD396" s="218"/>
    </row>
    <row r="397" spans="2:30">
      <c r="C397" s="143" t="s">
        <v>2</v>
      </c>
      <c r="G397" s="143" t="s">
        <v>2</v>
      </c>
      <c r="K397" s="143" t="s">
        <v>2</v>
      </c>
      <c r="O397" s="219" t="s">
        <v>1298</v>
      </c>
      <c r="P397" s="219"/>
      <c r="Q397" s="219"/>
      <c r="R397" s="219"/>
      <c r="S397" s="219"/>
      <c r="T397" s="219"/>
      <c r="U397" s="219"/>
      <c r="V397" s="219"/>
      <c r="W397" s="219"/>
      <c r="X397" s="219"/>
      <c r="Y397" s="219"/>
      <c r="Z397" s="219"/>
      <c r="AA397" s="219"/>
      <c r="AB397" s="219"/>
    </row>
    <row r="398" spans="2:30">
      <c r="B398" s="140" t="s">
        <v>1494</v>
      </c>
      <c r="C398" s="140"/>
      <c r="D398" s="140"/>
      <c r="F398" s="140" t="s">
        <v>1492</v>
      </c>
      <c r="G398" s="140"/>
      <c r="H398" s="140"/>
      <c r="I398" s="140"/>
      <c r="J398" s="140" t="s">
        <v>1300</v>
      </c>
      <c r="K398" s="140"/>
      <c r="L398" s="140"/>
      <c r="N398" s="140" t="s">
        <v>1301</v>
      </c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C398" s="218">
        <v>150</v>
      </c>
      <c r="AD398" s="218"/>
    </row>
    <row r="399" spans="2:30">
      <c r="C399" s="143" t="s">
        <v>2</v>
      </c>
      <c r="G399" s="143" t="s">
        <v>2</v>
      </c>
      <c r="K399" s="143" t="s">
        <v>2</v>
      </c>
      <c r="O399" s="219" t="s">
        <v>1302</v>
      </c>
      <c r="P399" s="219"/>
      <c r="Q399" s="219"/>
      <c r="R399" s="219"/>
      <c r="S399" s="219"/>
      <c r="T399" s="219"/>
      <c r="U399" s="219"/>
      <c r="V399" s="219"/>
      <c r="W399" s="219"/>
      <c r="X399" s="219"/>
      <c r="Y399" s="219"/>
      <c r="Z399" s="219"/>
      <c r="AA399" s="219"/>
      <c r="AB399" s="219"/>
    </row>
    <row r="400" spans="2:30">
      <c r="B400" s="140" t="s">
        <v>1495</v>
      </c>
      <c r="C400" s="140"/>
      <c r="D400" s="140"/>
      <c r="F400" s="140" t="s">
        <v>1492</v>
      </c>
      <c r="G400" s="140"/>
      <c r="H400" s="140"/>
      <c r="I400" s="140"/>
      <c r="J400" s="140" t="s">
        <v>1496</v>
      </c>
      <c r="K400" s="140"/>
      <c r="L400" s="140"/>
      <c r="N400" s="140" t="s">
        <v>1497</v>
      </c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C400" s="218">
        <v>486.36</v>
      </c>
      <c r="AD400" s="218"/>
    </row>
    <row r="401" spans="1:30">
      <c r="C401" s="143" t="s">
        <v>2</v>
      </c>
      <c r="G401" s="143" t="s">
        <v>2</v>
      </c>
      <c r="K401" s="143" t="s">
        <v>2</v>
      </c>
      <c r="O401" s="219" t="s">
        <v>1498</v>
      </c>
      <c r="P401" s="219"/>
      <c r="Q401" s="219"/>
      <c r="R401" s="219"/>
      <c r="S401" s="219"/>
      <c r="T401" s="219"/>
      <c r="U401" s="219"/>
      <c r="V401" s="219"/>
      <c r="W401" s="219"/>
      <c r="X401" s="219"/>
      <c r="Y401" s="219"/>
      <c r="Z401" s="219"/>
      <c r="AA401" s="219"/>
      <c r="AB401" s="219"/>
      <c r="AC401" s="220">
        <v>203</v>
      </c>
      <c r="AD401" s="220"/>
    </row>
    <row r="402" spans="1:30">
      <c r="C402" s="143" t="s">
        <v>2</v>
      </c>
      <c r="G402" s="143" t="s">
        <v>2</v>
      </c>
      <c r="K402" s="143" t="s">
        <v>2</v>
      </c>
      <c r="O402" s="219" t="s">
        <v>1499</v>
      </c>
      <c r="P402" s="219"/>
      <c r="Q402" s="219"/>
      <c r="R402" s="219"/>
      <c r="S402" s="219"/>
      <c r="T402" s="219"/>
      <c r="U402" s="219"/>
      <c r="V402" s="219"/>
      <c r="W402" s="219"/>
      <c r="X402" s="219"/>
      <c r="Y402" s="219"/>
      <c r="Z402" s="219"/>
      <c r="AA402" s="219"/>
      <c r="AB402" s="219"/>
      <c r="AC402" s="220">
        <v>283.36</v>
      </c>
      <c r="AD402" s="220"/>
    </row>
    <row r="403" spans="1:30">
      <c r="B403" s="140" t="s">
        <v>1500</v>
      </c>
      <c r="C403" s="140"/>
      <c r="D403" s="140"/>
      <c r="F403" s="140" t="s">
        <v>1492</v>
      </c>
      <c r="G403" s="140"/>
      <c r="H403" s="140"/>
      <c r="I403" s="140"/>
      <c r="J403" s="140" t="s">
        <v>1501</v>
      </c>
      <c r="K403" s="140"/>
      <c r="L403" s="140"/>
      <c r="N403" s="140" t="s">
        <v>1502</v>
      </c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C403" s="218">
        <v>203</v>
      </c>
      <c r="AD403" s="218"/>
    </row>
    <row r="404" spans="1:30">
      <c r="C404" s="143" t="s">
        <v>2</v>
      </c>
      <c r="G404" s="143" t="s">
        <v>2</v>
      </c>
      <c r="K404" s="143" t="s">
        <v>2</v>
      </c>
      <c r="O404" s="219" t="s">
        <v>1503</v>
      </c>
      <c r="P404" s="219"/>
      <c r="Q404" s="219"/>
      <c r="R404" s="219"/>
      <c r="S404" s="219"/>
      <c r="T404" s="219"/>
      <c r="U404" s="219"/>
      <c r="V404" s="219"/>
      <c r="W404" s="219"/>
      <c r="X404" s="219"/>
      <c r="Y404" s="219"/>
      <c r="Z404" s="219"/>
      <c r="AA404" s="219"/>
      <c r="AB404" s="219"/>
    </row>
    <row r="405" spans="1:30" ht="9.75" customHeight="1"/>
    <row r="406" spans="1:30" ht="12" customHeight="1"/>
    <row r="407" spans="1:30" ht="13.5" customHeight="1">
      <c r="A407" s="146" t="s">
        <v>1167</v>
      </c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R407" s="147" t="s">
        <v>1504</v>
      </c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</row>
    <row r="408" spans="1:30" ht="25.5" customHeight="1">
      <c r="C408" s="137" t="s">
        <v>1135</v>
      </c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</row>
    <row r="409" spans="1:30" ht="7.5" customHeight="1"/>
    <row r="410" spans="1:30" ht="18.75" customHeight="1">
      <c r="I410" s="213" t="s">
        <v>1136</v>
      </c>
      <c r="J410" s="213"/>
      <c r="K410" s="213"/>
      <c r="L410" s="213"/>
      <c r="M410" s="213"/>
      <c r="N410" s="213"/>
      <c r="O410" s="213"/>
      <c r="P410" s="213"/>
      <c r="S410" s="214" t="s">
        <v>1137</v>
      </c>
      <c r="T410" s="214"/>
      <c r="U410" s="214"/>
      <c r="V410" s="214"/>
      <c r="W410" s="214"/>
      <c r="X410" s="214"/>
      <c r="Y410" s="214"/>
    </row>
    <row r="411" spans="1:30" ht="6.75" customHeight="1"/>
    <row r="412" spans="1:30" ht="14.25" customHeight="1">
      <c r="A412" s="215" t="s">
        <v>1138</v>
      </c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</row>
    <row r="413" spans="1:30">
      <c r="B413" s="216" t="s">
        <v>1139</v>
      </c>
      <c r="C413" s="216"/>
      <c r="D413" s="216"/>
      <c r="F413" s="216" t="s">
        <v>1140</v>
      </c>
      <c r="G413" s="216"/>
      <c r="H413" s="216"/>
      <c r="I413" s="216"/>
      <c r="J413" s="216" t="s">
        <v>1141</v>
      </c>
      <c r="K413" s="216"/>
      <c r="L413" s="216"/>
      <c r="N413" s="216" t="s">
        <v>1142</v>
      </c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C413" s="217" t="s">
        <v>1143</v>
      </c>
      <c r="AD413" s="217"/>
    </row>
    <row r="414" spans="1:30">
      <c r="B414" s="140" t="s">
        <v>1505</v>
      </c>
      <c r="C414" s="140"/>
      <c r="D414" s="140"/>
      <c r="F414" s="140" t="s">
        <v>1145</v>
      </c>
      <c r="G414" s="140"/>
      <c r="H414" s="140"/>
      <c r="I414" s="140"/>
      <c r="J414" s="140" t="s">
        <v>1506</v>
      </c>
      <c r="K414" s="140"/>
      <c r="L414" s="140"/>
      <c r="N414" s="140" t="s">
        <v>1507</v>
      </c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C414" s="218">
        <v>7.95</v>
      </c>
      <c r="AD414" s="218"/>
    </row>
    <row r="415" spans="1:30">
      <c r="C415" s="143" t="s">
        <v>2</v>
      </c>
      <c r="G415" s="143" t="s">
        <v>2</v>
      </c>
      <c r="K415" s="143" t="s">
        <v>2</v>
      </c>
      <c r="O415" s="219" t="s">
        <v>1314</v>
      </c>
      <c r="P415" s="219"/>
      <c r="Q415" s="219"/>
      <c r="R415" s="219"/>
      <c r="S415" s="219"/>
      <c r="T415" s="219"/>
      <c r="U415" s="219"/>
      <c r="V415" s="219"/>
      <c r="W415" s="219"/>
      <c r="X415" s="219"/>
      <c r="Y415" s="219"/>
      <c r="Z415" s="219"/>
      <c r="AA415" s="219"/>
      <c r="AB415" s="219"/>
    </row>
    <row r="416" spans="1:30">
      <c r="B416" s="140" t="s">
        <v>1508</v>
      </c>
      <c r="C416" s="140"/>
      <c r="D416" s="140"/>
      <c r="F416" s="140" t="s">
        <v>1145</v>
      </c>
      <c r="G416" s="140"/>
      <c r="H416" s="140"/>
      <c r="I416" s="140"/>
      <c r="J416" s="140" t="s">
        <v>1509</v>
      </c>
      <c r="K416" s="140"/>
      <c r="L416" s="140"/>
      <c r="N416" s="140" t="s">
        <v>1510</v>
      </c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C416" s="218">
        <v>29.23</v>
      </c>
      <c r="AD416" s="218"/>
    </row>
    <row r="417" spans="2:30">
      <c r="C417" s="143" t="s">
        <v>2</v>
      </c>
      <c r="G417" s="143" t="s">
        <v>2</v>
      </c>
      <c r="K417" s="143" t="s">
        <v>2</v>
      </c>
      <c r="O417" s="219" t="s">
        <v>1314</v>
      </c>
      <c r="P417" s="219"/>
      <c r="Q417" s="219"/>
      <c r="R417" s="219"/>
      <c r="S417" s="219"/>
      <c r="T417" s="219"/>
      <c r="U417" s="219"/>
      <c r="V417" s="219"/>
      <c r="W417" s="219"/>
      <c r="X417" s="219"/>
      <c r="Y417" s="219"/>
      <c r="Z417" s="219"/>
      <c r="AA417" s="219"/>
      <c r="AB417" s="219"/>
    </row>
    <row r="418" spans="2:30">
      <c r="B418" s="140" t="s">
        <v>1511</v>
      </c>
      <c r="C418" s="140"/>
      <c r="D418" s="140"/>
      <c r="F418" s="140" t="s">
        <v>1512</v>
      </c>
      <c r="G418" s="140"/>
      <c r="H418" s="140"/>
      <c r="I418" s="140"/>
      <c r="J418" s="140" t="s">
        <v>1513</v>
      </c>
      <c r="K418" s="140"/>
      <c r="L418" s="140"/>
      <c r="N418" s="140" t="s">
        <v>1514</v>
      </c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C418" s="218">
        <v>78157.22</v>
      </c>
      <c r="AD418" s="218"/>
    </row>
    <row r="419" spans="2:30">
      <c r="C419" s="143" t="s">
        <v>2</v>
      </c>
      <c r="G419" s="143" t="s">
        <v>2</v>
      </c>
      <c r="K419" s="143" t="s">
        <v>2</v>
      </c>
      <c r="O419" s="219" t="s">
        <v>1515</v>
      </c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  <c r="Z419" s="219"/>
      <c r="AA419" s="219"/>
      <c r="AB419" s="219"/>
    </row>
    <row r="420" spans="2:30">
      <c r="B420" s="140" t="s">
        <v>1516</v>
      </c>
      <c r="C420" s="140"/>
      <c r="D420" s="140"/>
      <c r="F420" s="140" t="s">
        <v>1222</v>
      </c>
      <c r="G420" s="140"/>
      <c r="H420" s="140"/>
      <c r="I420" s="140"/>
      <c r="J420" s="140" t="s">
        <v>1517</v>
      </c>
      <c r="K420" s="140"/>
      <c r="L420" s="140"/>
      <c r="N420" s="140" t="s">
        <v>1518</v>
      </c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C420" s="218">
        <v>152.69999999999999</v>
      </c>
      <c r="AD420" s="218"/>
    </row>
    <row r="421" spans="2:30">
      <c r="C421" s="143" t="s">
        <v>2</v>
      </c>
      <c r="G421" s="143" t="s">
        <v>2</v>
      </c>
      <c r="K421" s="143" t="s">
        <v>2</v>
      </c>
      <c r="O421" s="219" t="s">
        <v>1519</v>
      </c>
      <c r="P421" s="219"/>
      <c r="Q421" s="219"/>
      <c r="R421" s="219"/>
      <c r="S421" s="219"/>
      <c r="T421" s="219"/>
      <c r="U421" s="219"/>
      <c r="V421" s="219"/>
      <c r="W421" s="219"/>
      <c r="X421" s="219"/>
      <c r="Y421" s="219"/>
      <c r="Z421" s="219"/>
      <c r="AA421" s="219"/>
      <c r="AB421" s="219"/>
      <c r="AC421" s="220">
        <v>20.79</v>
      </c>
      <c r="AD421" s="220"/>
    </row>
    <row r="422" spans="2:30">
      <c r="C422" s="143" t="s">
        <v>2</v>
      </c>
      <c r="G422" s="143" t="s">
        <v>2</v>
      </c>
      <c r="K422" s="143" t="s">
        <v>2</v>
      </c>
      <c r="O422" s="219" t="s">
        <v>1520</v>
      </c>
      <c r="P422" s="219"/>
      <c r="Q422" s="219"/>
      <c r="R422" s="219"/>
      <c r="S422" s="219"/>
      <c r="T422" s="219"/>
      <c r="U422" s="219"/>
      <c r="V422" s="219"/>
      <c r="W422" s="219"/>
      <c r="X422" s="219"/>
      <c r="Y422" s="219"/>
      <c r="Z422" s="219"/>
      <c r="AA422" s="219"/>
      <c r="AB422" s="219"/>
      <c r="AC422" s="220">
        <v>64.989999999999995</v>
      </c>
      <c r="AD422" s="220"/>
    </row>
    <row r="423" spans="2:30">
      <c r="C423" s="143" t="s">
        <v>2</v>
      </c>
      <c r="G423" s="143" t="s">
        <v>2</v>
      </c>
      <c r="K423" s="143" t="s">
        <v>2</v>
      </c>
      <c r="O423" s="219" t="s">
        <v>1521</v>
      </c>
      <c r="P423" s="219"/>
      <c r="Q423" s="219"/>
      <c r="R423" s="219"/>
      <c r="S423" s="219"/>
      <c r="T423" s="219"/>
      <c r="U423" s="219"/>
      <c r="V423" s="219"/>
      <c r="W423" s="219"/>
      <c r="X423" s="219"/>
      <c r="Y423" s="219"/>
      <c r="Z423" s="219"/>
      <c r="AA423" s="219"/>
      <c r="AB423" s="219"/>
      <c r="AC423" s="220">
        <v>14.63</v>
      </c>
      <c r="AD423" s="220"/>
    </row>
    <row r="424" spans="2:30">
      <c r="C424" s="143" t="s">
        <v>2</v>
      </c>
      <c r="G424" s="143" t="s">
        <v>2</v>
      </c>
      <c r="K424" s="143" t="s">
        <v>2</v>
      </c>
      <c r="O424" s="219" t="s">
        <v>1522</v>
      </c>
      <c r="P424" s="219"/>
      <c r="Q424" s="219"/>
      <c r="R424" s="219"/>
      <c r="S424" s="219"/>
      <c r="T424" s="219"/>
      <c r="U424" s="219"/>
      <c r="V424" s="219"/>
      <c r="W424" s="219"/>
      <c r="X424" s="219"/>
      <c r="Y424" s="219"/>
      <c r="Z424" s="219"/>
      <c r="AA424" s="219"/>
      <c r="AB424" s="219"/>
      <c r="AC424" s="220">
        <v>6.19</v>
      </c>
      <c r="AD424" s="220"/>
    </row>
    <row r="425" spans="2:30">
      <c r="C425" s="143" t="s">
        <v>2</v>
      </c>
      <c r="G425" s="143" t="s">
        <v>2</v>
      </c>
      <c r="K425" s="143" t="s">
        <v>2</v>
      </c>
      <c r="O425" s="219" t="s">
        <v>1522</v>
      </c>
      <c r="P425" s="219"/>
      <c r="Q425" s="219"/>
      <c r="R425" s="219"/>
      <c r="S425" s="219"/>
      <c r="T425" s="219"/>
      <c r="U425" s="219"/>
      <c r="V425" s="219"/>
      <c r="W425" s="219"/>
      <c r="X425" s="219"/>
      <c r="Y425" s="219"/>
      <c r="Z425" s="219"/>
      <c r="AA425" s="219"/>
      <c r="AB425" s="219"/>
      <c r="AC425" s="220">
        <v>12.38</v>
      </c>
      <c r="AD425" s="220"/>
    </row>
    <row r="426" spans="2:30">
      <c r="C426" s="143" t="s">
        <v>2</v>
      </c>
      <c r="G426" s="143" t="s">
        <v>2</v>
      </c>
      <c r="K426" s="143" t="s">
        <v>2</v>
      </c>
      <c r="O426" s="219" t="s">
        <v>1523</v>
      </c>
      <c r="P426" s="219"/>
      <c r="Q426" s="219"/>
      <c r="R426" s="219"/>
      <c r="S426" s="219"/>
      <c r="T426" s="219"/>
      <c r="U426" s="219"/>
      <c r="V426" s="219"/>
      <c r="W426" s="219"/>
      <c r="X426" s="219"/>
      <c r="Y426" s="219"/>
      <c r="Z426" s="219"/>
      <c r="AA426" s="219"/>
      <c r="AB426" s="219"/>
      <c r="AC426" s="220">
        <v>13.38</v>
      </c>
      <c r="AD426" s="220"/>
    </row>
    <row r="427" spans="2:30">
      <c r="C427" s="143" t="s">
        <v>2</v>
      </c>
      <c r="G427" s="143" t="s">
        <v>2</v>
      </c>
      <c r="K427" s="143" t="s">
        <v>2</v>
      </c>
      <c r="O427" s="219" t="s">
        <v>1524</v>
      </c>
      <c r="P427" s="219"/>
      <c r="Q427" s="219"/>
      <c r="R427" s="219"/>
      <c r="S427" s="219"/>
      <c r="T427" s="219"/>
      <c r="U427" s="219"/>
      <c r="V427" s="219"/>
      <c r="W427" s="219"/>
      <c r="X427" s="219"/>
      <c r="Y427" s="219"/>
      <c r="Z427" s="219"/>
      <c r="AA427" s="219"/>
      <c r="AB427" s="219"/>
      <c r="AC427" s="220">
        <v>20.34</v>
      </c>
      <c r="AD427" s="220"/>
    </row>
    <row r="428" spans="2:30">
      <c r="B428" s="140" t="s">
        <v>1525</v>
      </c>
      <c r="C428" s="140"/>
      <c r="D428" s="140"/>
      <c r="F428" s="140" t="s">
        <v>1222</v>
      </c>
      <c r="G428" s="140"/>
      <c r="H428" s="140"/>
      <c r="I428" s="140"/>
      <c r="J428" s="140" t="s">
        <v>1526</v>
      </c>
      <c r="K428" s="140"/>
      <c r="L428" s="140"/>
      <c r="N428" s="140" t="s">
        <v>1527</v>
      </c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C428" s="218">
        <v>139.19</v>
      </c>
      <c r="AD428" s="218"/>
    </row>
    <row r="429" spans="2:30">
      <c r="C429" s="143" t="s">
        <v>2</v>
      </c>
      <c r="G429" s="143" t="s">
        <v>2</v>
      </c>
      <c r="K429" s="143" t="s">
        <v>2</v>
      </c>
      <c r="O429" s="219" t="s">
        <v>1528</v>
      </c>
      <c r="P429" s="219"/>
      <c r="Q429" s="219"/>
      <c r="R429" s="219"/>
      <c r="S429" s="219"/>
      <c r="T429" s="219"/>
      <c r="U429" s="219"/>
      <c r="V429" s="219"/>
      <c r="W429" s="219"/>
      <c r="X429" s="219"/>
      <c r="Y429" s="219"/>
      <c r="Z429" s="219"/>
      <c r="AA429" s="219"/>
      <c r="AB429" s="219"/>
    </row>
    <row r="430" spans="2:30">
      <c r="B430" s="140" t="s">
        <v>1529</v>
      </c>
      <c r="C430" s="140"/>
      <c r="D430" s="140"/>
      <c r="F430" s="140" t="s">
        <v>1222</v>
      </c>
      <c r="G430" s="140"/>
      <c r="H430" s="140"/>
      <c r="I430" s="140"/>
      <c r="J430" s="140" t="s">
        <v>1530</v>
      </c>
      <c r="K430" s="140"/>
      <c r="L430" s="140"/>
      <c r="N430" s="140" t="s">
        <v>1531</v>
      </c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C430" s="218">
        <v>8.14</v>
      </c>
      <c r="AD430" s="218"/>
    </row>
    <row r="431" spans="2:30">
      <c r="C431" s="143" t="s">
        <v>2</v>
      </c>
      <c r="G431" s="143" t="s">
        <v>2</v>
      </c>
      <c r="K431" s="143" t="s">
        <v>2</v>
      </c>
      <c r="O431" s="219" t="s">
        <v>1532</v>
      </c>
      <c r="P431" s="219"/>
      <c r="Q431" s="219"/>
      <c r="R431" s="219"/>
      <c r="S431" s="219"/>
      <c r="T431" s="219"/>
      <c r="U431" s="219"/>
      <c r="V431" s="219"/>
      <c r="W431" s="219"/>
      <c r="X431" s="219"/>
      <c r="Y431" s="219"/>
      <c r="Z431" s="219"/>
      <c r="AA431" s="219"/>
      <c r="AB431" s="219"/>
    </row>
    <row r="432" spans="2:30">
      <c r="B432" s="140" t="s">
        <v>1533</v>
      </c>
      <c r="C432" s="140"/>
      <c r="D432" s="140"/>
      <c r="F432" s="140" t="s">
        <v>1222</v>
      </c>
      <c r="G432" s="140"/>
      <c r="H432" s="140"/>
      <c r="I432" s="140"/>
      <c r="J432" s="140" t="s">
        <v>1534</v>
      </c>
      <c r="K432" s="140"/>
      <c r="L432" s="140"/>
      <c r="N432" s="140" t="s">
        <v>1535</v>
      </c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C432" s="218">
        <v>143.79</v>
      </c>
      <c r="AD432" s="218"/>
    </row>
    <row r="433" spans="1:30">
      <c r="C433" s="143" t="s">
        <v>2</v>
      </c>
      <c r="G433" s="143" t="s">
        <v>2</v>
      </c>
      <c r="K433" s="143" t="s">
        <v>2</v>
      </c>
      <c r="O433" s="219" t="s">
        <v>1536</v>
      </c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  <c r="Z433" s="219"/>
      <c r="AA433" s="219"/>
      <c r="AB433" s="219"/>
    </row>
    <row r="434" spans="1:30">
      <c r="B434" s="140" t="s">
        <v>1537</v>
      </c>
      <c r="C434" s="140"/>
      <c r="D434" s="140"/>
      <c r="F434" s="140" t="s">
        <v>1304</v>
      </c>
      <c r="G434" s="140"/>
      <c r="H434" s="140"/>
      <c r="I434" s="140"/>
      <c r="J434" s="140" t="s">
        <v>1538</v>
      </c>
      <c r="K434" s="140"/>
      <c r="L434" s="140"/>
      <c r="N434" s="140" t="s">
        <v>1539</v>
      </c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C434" s="218">
        <v>43.9</v>
      </c>
      <c r="AD434" s="218"/>
    </row>
    <row r="435" spans="1:30">
      <c r="C435" s="143" t="s">
        <v>2</v>
      </c>
      <c r="G435" s="143" t="s">
        <v>2</v>
      </c>
      <c r="K435" s="143" t="s">
        <v>2</v>
      </c>
      <c r="O435" s="219" t="s">
        <v>1314</v>
      </c>
      <c r="P435" s="219"/>
      <c r="Q435" s="219"/>
      <c r="R435" s="219"/>
      <c r="S435" s="219"/>
      <c r="T435" s="219"/>
      <c r="U435" s="219"/>
      <c r="V435" s="219"/>
      <c r="W435" s="219"/>
      <c r="X435" s="219"/>
      <c r="Y435" s="219"/>
      <c r="Z435" s="219"/>
      <c r="AA435" s="219"/>
      <c r="AB435" s="219"/>
    </row>
    <row r="436" spans="1:30">
      <c r="B436" s="140" t="s">
        <v>1540</v>
      </c>
      <c r="C436" s="140"/>
      <c r="D436" s="140"/>
      <c r="F436" s="140" t="s">
        <v>1304</v>
      </c>
      <c r="G436" s="140"/>
      <c r="H436" s="140"/>
      <c r="I436" s="140"/>
      <c r="J436" s="140" t="s">
        <v>1541</v>
      </c>
      <c r="K436" s="140"/>
      <c r="L436" s="140"/>
      <c r="N436" s="140" t="s">
        <v>1542</v>
      </c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C436" s="218">
        <v>53.76</v>
      </c>
      <c r="AD436" s="218"/>
    </row>
    <row r="437" spans="1:30">
      <c r="C437" s="143" t="s">
        <v>2</v>
      </c>
      <c r="G437" s="143" t="s">
        <v>2</v>
      </c>
      <c r="K437" s="143" t="s">
        <v>2</v>
      </c>
      <c r="O437" s="219" t="s">
        <v>1314</v>
      </c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  <c r="Z437" s="219"/>
      <c r="AA437" s="219"/>
      <c r="AB437" s="219"/>
    </row>
    <row r="438" spans="1:30" ht="342.75" customHeight="1"/>
    <row r="439" spans="1:30" ht="12" customHeight="1"/>
    <row r="440" spans="1:30" ht="13.5" customHeight="1">
      <c r="A440" s="146" t="s">
        <v>1167</v>
      </c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R440" s="147" t="s">
        <v>1543</v>
      </c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</row>
    <row r="441" spans="1:30" ht="25.5" customHeight="1">
      <c r="C441" s="137" t="s">
        <v>1135</v>
      </c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</row>
    <row r="442" spans="1:30" ht="7.5" customHeight="1"/>
    <row r="443" spans="1:30" ht="18.75" customHeight="1">
      <c r="I443" s="213" t="s">
        <v>1136</v>
      </c>
      <c r="J443" s="213"/>
      <c r="K443" s="213"/>
      <c r="L443" s="213"/>
      <c r="M443" s="213"/>
      <c r="N443" s="213"/>
      <c r="O443" s="213"/>
      <c r="P443" s="213"/>
      <c r="S443" s="214" t="s">
        <v>1137</v>
      </c>
      <c r="T443" s="214"/>
      <c r="U443" s="214"/>
      <c r="V443" s="214"/>
      <c r="W443" s="214"/>
      <c r="X443" s="214"/>
      <c r="Y443" s="214"/>
    </row>
    <row r="444" spans="1:30" ht="6.75" customHeight="1"/>
    <row r="445" spans="1:30" ht="14.25" customHeight="1">
      <c r="A445" s="215" t="s">
        <v>1138</v>
      </c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</row>
    <row r="446" spans="1:30">
      <c r="B446" s="216" t="s">
        <v>1139</v>
      </c>
      <c r="C446" s="216"/>
      <c r="D446" s="216"/>
      <c r="F446" s="216" t="s">
        <v>1140</v>
      </c>
      <c r="G446" s="216"/>
      <c r="H446" s="216"/>
      <c r="I446" s="216"/>
      <c r="J446" s="216" t="s">
        <v>1141</v>
      </c>
      <c r="K446" s="216"/>
      <c r="L446" s="216"/>
      <c r="N446" s="216" t="s">
        <v>1142</v>
      </c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C446" s="217" t="s">
        <v>1143</v>
      </c>
      <c r="AD446" s="217"/>
    </row>
    <row r="447" spans="1:30">
      <c r="B447" s="140" t="s">
        <v>1544</v>
      </c>
      <c r="C447" s="140"/>
      <c r="D447" s="140"/>
      <c r="F447" s="140" t="s">
        <v>1304</v>
      </c>
      <c r="G447" s="140"/>
      <c r="H447" s="140"/>
      <c r="I447" s="140"/>
      <c r="J447" s="140" t="s">
        <v>1517</v>
      </c>
      <c r="K447" s="140"/>
      <c r="L447" s="140"/>
      <c r="N447" s="140" t="s">
        <v>1518</v>
      </c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C447" s="218">
        <v>6034.47</v>
      </c>
      <c r="AD447" s="218"/>
    </row>
    <row r="448" spans="1:30">
      <c r="C448" s="143" t="s">
        <v>2</v>
      </c>
      <c r="G448" s="143" t="s">
        <v>2</v>
      </c>
      <c r="K448" s="143" t="s">
        <v>2</v>
      </c>
      <c r="O448" s="219" t="s">
        <v>1545</v>
      </c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  <c r="Z448" s="219"/>
      <c r="AA448" s="219"/>
      <c r="AB448" s="219"/>
      <c r="AC448" s="220">
        <v>817.98</v>
      </c>
      <c r="AD448" s="220"/>
    </row>
    <row r="449" spans="3:30">
      <c r="C449" s="143" t="s">
        <v>2</v>
      </c>
      <c r="G449" s="143" t="s">
        <v>2</v>
      </c>
      <c r="K449" s="143" t="s">
        <v>2</v>
      </c>
      <c r="O449" s="219" t="s">
        <v>1546</v>
      </c>
      <c r="P449" s="219"/>
      <c r="Q449" s="219"/>
      <c r="R449" s="219"/>
      <c r="S449" s="219"/>
      <c r="T449" s="219"/>
      <c r="U449" s="219"/>
      <c r="V449" s="219"/>
      <c r="W449" s="219"/>
      <c r="X449" s="219"/>
      <c r="Y449" s="219"/>
      <c r="Z449" s="219"/>
      <c r="AA449" s="219"/>
      <c r="AB449" s="219"/>
      <c r="AC449" s="220">
        <v>109.99</v>
      </c>
      <c r="AD449" s="220"/>
    </row>
    <row r="450" spans="3:30">
      <c r="C450" s="143" t="s">
        <v>2</v>
      </c>
      <c r="G450" s="143" t="s">
        <v>2</v>
      </c>
      <c r="K450" s="143" t="s">
        <v>2</v>
      </c>
      <c r="O450" s="219" t="s">
        <v>1547</v>
      </c>
      <c r="P450" s="219"/>
      <c r="Q450" s="219"/>
      <c r="R450" s="219"/>
      <c r="S450" s="219"/>
      <c r="T450" s="219"/>
      <c r="U450" s="219"/>
      <c r="V450" s="219"/>
      <c r="W450" s="219"/>
      <c r="X450" s="219"/>
      <c r="Y450" s="219"/>
      <c r="Z450" s="219"/>
      <c r="AA450" s="219"/>
      <c r="AB450" s="219"/>
      <c r="AC450" s="220">
        <v>109.99</v>
      </c>
      <c r="AD450" s="220"/>
    </row>
    <row r="451" spans="3:30">
      <c r="C451" s="143" t="s">
        <v>2</v>
      </c>
      <c r="G451" s="143" t="s">
        <v>2</v>
      </c>
      <c r="K451" s="143" t="s">
        <v>2</v>
      </c>
      <c r="O451" s="219" t="s">
        <v>1548</v>
      </c>
      <c r="P451" s="219"/>
      <c r="Q451" s="219"/>
      <c r="R451" s="219"/>
      <c r="S451" s="219"/>
      <c r="T451" s="219"/>
      <c r="U451" s="219"/>
      <c r="V451" s="219"/>
      <c r="W451" s="219"/>
      <c r="X451" s="219"/>
      <c r="Y451" s="219"/>
      <c r="Z451" s="219"/>
      <c r="AA451" s="219"/>
      <c r="AB451" s="219"/>
      <c r="AC451" s="220">
        <v>1020</v>
      </c>
      <c r="AD451" s="220"/>
    </row>
    <row r="452" spans="3:30">
      <c r="C452" s="143" t="s">
        <v>2</v>
      </c>
      <c r="G452" s="143" t="s">
        <v>2</v>
      </c>
      <c r="K452" s="143" t="s">
        <v>2</v>
      </c>
      <c r="O452" s="219" t="s">
        <v>1549</v>
      </c>
      <c r="P452" s="219"/>
      <c r="Q452" s="219"/>
      <c r="R452" s="219"/>
      <c r="S452" s="219"/>
      <c r="T452" s="219"/>
      <c r="U452" s="219"/>
      <c r="V452" s="219"/>
      <c r="W452" s="219"/>
      <c r="X452" s="219"/>
      <c r="Y452" s="219"/>
      <c r="Z452" s="219"/>
      <c r="AA452" s="219"/>
      <c r="AB452" s="219"/>
      <c r="AC452" s="220">
        <v>28.68</v>
      </c>
      <c r="AD452" s="220"/>
    </row>
    <row r="453" spans="3:30">
      <c r="C453" s="143" t="s">
        <v>2</v>
      </c>
      <c r="G453" s="143" t="s">
        <v>2</v>
      </c>
      <c r="K453" s="143" t="s">
        <v>2</v>
      </c>
      <c r="O453" s="219" t="s">
        <v>1550</v>
      </c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  <c r="Z453" s="219"/>
      <c r="AA453" s="219"/>
      <c r="AB453" s="219"/>
      <c r="AC453" s="220">
        <v>13.96</v>
      </c>
      <c r="AD453" s="220"/>
    </row>
    <row r="454" spans="3:30">
      <c r="C454" s="143" t="s">
        <v>2</v>
      </c>
      <c r="G454" s="143" t="s">
        <v>2</v>
      </c>
      <c r="K454" s="143" t="s">
        <v>2</v>
      </c>
      <c r="O454" s="219" t="s">
        <v>1551</v>
      </c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  <c r="Z454" s="219"/>
      <c r="AA454" s="219"/>
      <c r="AB454" s="219"/>
      <c r="AC454" s="220">
        <v>6</v>
      </c>
      <c r="AD454" s="220"/>
    </row>
    <row r="455" spans="3:30">
      <c r="C455" s="143" t="s">
        <v>2</v>
      </c>
      <c r="G455" s="143" t="s">
        <v>2</v>
      </c>
      <c r="K455" s="143" t="s">
        <v>2</v>
      </c>
      <c r="O455" s="219" t="s">
        <v>1552</v>
      </c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  <c r="Z455" s="219"/>
      <c r="AA455" s="219"/>
      <c r="AB455" s="219"/>
      <c r="AC455" s="220">
        <v>19.579999999999998</v>
      </c>
      <c r="AD455" s="220"/>
    </row>
    <row r="456" spans="3:30">
      <c r="C456" s="143" t="s">
        <v>2</v>
      </c>
      <c r="G456" s="143" t="s">
        <v>2</v>
      </c>
      <c r="K456" s="143" t="s">
        <v>2</v>
      </c>
      <c r="O456" s="219" t="s">
        <v>1553</v>
      </c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  <c r="AC456" s="220">
        <v>491.34</v>
      </c>
      <c r="AD456" s="220"/>
    </row>
    <row r="457" spans="3:30">
      <c r="C457" s="143" t="s">
        <v>2</v>
      </c>
      <c r="G457" s="143" t="s">
        <v>2</v>
      </c>
      <c r="K457" s="143" t="s">
        <v>2</v>
      </c>
      <c r="O457" s="219" t="s">
        <v>1554</v>
      </c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19"/>
      <c r="AA457" s="219"/>
      <c r="AB457" s="219"/>
      <c r="AC457" s="220">
        <v>7.68</v>
      </c>
      <c r="AD457" s="220"/>
    </row>
    <row r="458" spans="3:30">
      <c r="C458" s="143" t="s">
        <v>2</v>
      </c>
      <c r="G458" s="143" t="s">
        <v>2</v>
      </c>
      <c r="K458" s="143" t="s">
        <v>2</v>
      </c>
      <c r="O458" s="219" t="s">
        <v>1555</v>
      </c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19"/>
      <c r="AA458" s="219"/>
      <c r="AB458" s="219"/>
      <c r="AC458" s="220">
        <v>26.25</v>
      </c>
      <c r="AD458" s="220"/>
    </row>
    <row r="459" spans="3:30">
      <c r="C459" s="143" t="s">
        <v>2</v>
      </c>
      <c r="G459" s="143" t="s">
        <v>2</v>
      </c>
      <c r="K459" s="143" t="s">
        <v>2</v>
      </c>
      <c r="O459" s="219" t="s">
        <v>1556</v>
      </c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  <c r="Z459" s="219"/>
      <c r="AA459" s="219"/>
      <c r="AB459" s="219"/>
      <c r="AC459" s="220">
        <v>418.95</v>
      </c>
      <c r="AD459" s="220"/>
    </row>
    <row r="460" spans="3:30">
      <c r="C460" s="143" t="s">
        <v>2</v>
      </c>
      <c r="G460" s="143" t="s">
        <v>2</v>
      </c>
      <c r="K460" s="143" t="s">
        <v>2</v>
      </c>
      <c r="O460" s="219" t="s">
        <v>1557</v>
      </c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  <c r="Z460" s="219"/>
      <c r="AA460" s="219"/>
      <c r="AB460" s="219"/>
      <c r="AC460" s="220">
        <v>219.75</v>
      </c>
      <c r="AD460" s="220"/>
    </row>
    <row r="461" spans="3:30">
      <c r="C461" s="143" t="s">
        <v>2</v>
      </c>
      <c r="G461" s="143" t="s">
        <v>2</v>
      </c>
      <c r="K461" s="143" t="s">
        <v>2</v>
      </c>
      <c r="O461" s="219" t="s">
        <v>1558</v>
      </c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  <c r="Z461" s="219"/>
      <c r="AA461" s="219"/>
      <c r="AB461" s="219"/>
      <c r="AC461" s="220">
        <v>219.75</v>
      </c>
      <c r="AD461" s="220"/>
    </row>
    <row r="462" spans="3:30">
      <c r="C462" s="143" t="s">
        <v>2</v>
      </c>
      <c r="G462" s="143" t="s">
        <v>2</v>
      </c>
      <c r="K462" s="143" t="s">
        <v>2</v>
      </c>
      <c r="O462" s="219" t="s">
        <v>1559</v>
      </c>
      <c r="P462" s="219"/>
      <c r="Q462" s="219"/>
      <c r="R462" s="219"/>
      <c r="S462" s="219"/>
      <c r="T462" s="219"/>
      <c r="U462" s="219"/>
      <c r="V462" s="219"/>
      <c r="W462" s="219"/>
      <c r="X462" s="219"/>
      <c r="Y462" s="219"/>
      <c r="Z462" s="219"/>
      <c r="AA462" s="219"/>
      <c r="AB462" s="219"/>
      <c r="AC462" s="220">
        <v>315</v>
      </c>
      <c r="AD462" s="220"/>
    </row>
    <row r="463" spans="3:30">
      <c r="C463" s="143" t="s">
        <v>2</v>
      </c>
      <c r="G463" s="143" t="s">
        <v>2</v>
      </c>
      <c r="K463" s="143" t="s">
        <v>2</v>
      </c>
      <c r="O463" s="219" t="s">
        <v>1560</v>
      </c>
      <c r="P463" s="219"/>
      <c r="Q463" s="219"/>
      <c r="R463" s="219"/>
      <c r="S463" s="219"/>
      <c r="T463" s="219"/>
      <c r="U463" s="219"/>
      <c r="V463" s="219"/>
      <c r="W463" s="219"/>
      <c r="X463" s="219"/>
      <c r="Y463" s="219"/>
      <c r="Z463" s="219"/>
      <c r="AA463" s="219"/>
      <c r="AB463" s="219"/>
      <c r="AC463" s="220">
        <v>65</v>
      </c>
      <c r="AD463" s="220"/>
    </row>
    <row r="464" spans="3:30">
      <c r="C464" s="143" t="s">
        <v>2</v>
      </c>
      <c r="G464" s="143" t="s">
        <v>2</v>
      </c>
      <c r="K464" s="143" t="s">
        <v>2</v>
      </c>
      <c r="O464" s="219" t="s">
        <v>1561</v>
      </c>
      <c r="P464" s="219"/>
      <c r="Q464" s="219"/>
      <c r="R464" s="219"/>
      <c r="S464" s="219"/>
      <c r="T464" s="219"/>
      <c r="U464" s="219"/>
      <c r="V464" s="219"/>
      <c r="W464" s="219"/>
      <c r="X464" s="219"/>
      <c r="Y464" s="219"/>
      <c r="Z464" s="219"/>
      <c r="AA464" s="219"/>
      <c r="AB464" s="219"/>
      <c r="AC464" s="220">
        <v>2</v>
      </c>
      <c r="AD464" s="220"/>
    </row>
    <row r="465" spans="3:30">
      <c r="C465" s="143" t="s">
        <v>2</v>
      </c>
      <c r="G465" s="143" t="s">
        <v>2</v>
      </c>
      <c r="K465" s="143" t="s">
        <v>2</v>
      </c>
      <c r="O465" s="219" t="s">
        <v>1561</v>
      </c>
      <c r="P465" s="219"/>
      <c r="Q465" s="219"/>
      <c r="R465" s="219"/>
      <c r="S465" s="219"/>
      <c r="T465" s="219"/>
      <c r="U465" s="219"/>
      <c r="V465" s="219"/>
      <c r="W465" s="219"/>
      <c r="X465" s="219"/>
      <c r="Y465" s="219"/>
      <c r="Z465" s="219"/>
      <c r="AA465" s="219"/>
      <c r="AB465" s="219"/>
      <c r="AC465" s="220">
        <v>48</v>
      </c>
      <c r="AD465" s="220"/>
    </row>
    <row r="466" spans="3:30">
      <c r="C466" s="143" t="s">
        <v>2</v>
      </c>
      <c r="G466" s="143" t="s">
        <v>2</v>
      </c>
      <c r="K466" s="143" t="s">
        <v>2</v>
      </c>
      <c r="O466" s="219" t="s">
        <v>1562</v>
      </c>
      <c r="P466" s="219"/>
      <c r="Q466" s="219"/>
      <c r="R466" s="219"/>
      <c r="S466" s="219"/>
      <c r="T466" s="219"/>
      <c r="U466" s="219"/>
      <c r="V466" s="219"/>
      <c r="W466" s="219"/>
      <c r="X466" s="219"/>
      <c r="Y466" s="219"/>
      <c r="Z466" s="219"/>
      <c r="AA466" s="219"/>
      <c r="AB466" s="219"/>
      <c r="AC466" s="220">
        <v>119</v>
      </c>
      <c r="AD466" s="220"/>
    </row>
    <row r="467" spans="3:30">
      <c r="C467" s="143" t="s">
        <v>2</v>
      </c>
      <c r="G467" s="143" t="s">
        <v>2</v>
      </c>
      <c r="K467" s="143" t="s">
        <v>2</v>
      </c>
      <c r="O467" s="219" t="s">
        <v>1563</v>
      </c>
      <c r="P467" s="219"/>
      <c r="Q467" s="219"/>
      <c r="R467" s="219"/>
      <c r="S467" s="219"/>
      <c r="T467" s="219"/>
      <c r="U467" s="219"/>
      <c r="V467" s="219"/>
      <c r="W467" s="219"/>
      <c r="X467" s="219"/>
      <c r="Y467" s="219"/>
      <c r="Z467" s="219"/>
      <c r="AA467" s="219"/>
      <c r="AB467" s="219"/>
      <c r="AC467" s="220">
        <v>25.98</v>
      </c>
      <c r="AD467" s="220"/>
    </row>
    <row r="468" spans="3:30">
      <c r="C468" s="143" t="s">
        <v>2</v>
      </c>
      <c r="G468" s="143" t="s">
        <v>2</v>
      </c>
      <c r="K468" s="143" t="s">
        <v>2</v>
      </c>
      <c r="O468" s="219" t="s">
        <v>1564</v>
      </c>
      <c r="P468" s="219"/>
      <c r="Q468" s="219"/>
      <c r="R468" s="219"/>
      <c r="S468" s="219"/>
      <c r="T468" s="219"/>
      <c r="U468" s="219"/>
      <c r="V468" s="219"/>
      <c r="W468" s="219"/>
      <c r="X468" s="219"/>
      <c r="Y468" s="219"/>
      <c r="Z468" s="219"/>
      <c r="AA468" s="219"/>
      <c r="AB468" s="219"/>
      <c r="AC468" s="220">
        <v>25.98</v>
      </c>
      <c r="AD468" s="220"/>
    </row>
    <row r="469" spans="3:30">
      <c r="C469" s="143" t="s">
        <v>2</v>
      </c>
      <c r="G469" s="143" t="s">
        <v>2</v>
      </c>
      <c r="K469" s="143" t="s">
        <v>2</v>
      </c>
      <c r="O469" s="219" t="s">
        <v>1565</v>
      </c>
      <c r="P469" s="219"/>
      <c r="Q469" s="219"/>
      <c r="R469" s="219"/>
      <c r="S469" s="219"/>
      <c r="T469" s="219"/>
      <c r="U469" s="219"/>
      <c r="V469" s="219"/>
      <c r="W469" s="219"/>
      <c r="X469" s="219"/>
      <c r="Y469" s="219"/>
      <c r="Z469" s="219"/>
      <c r="AA469" s="219"/>
      <c r="AB469" s="219"/>
      <c r="AC469" s="220">
        <v>236.4</v>
      </c>
      <c r="AD469" s="220"/>
    </row>
    <row r="470" spans="3:30">
      <c r="C470" s="143" t="s">
        <v>2</v>
      </c>
      <c r="G470" s="143" t="s">
        <v>2</v>
      </c>
      <c r="K470" s="143" t="s">
        <v>2</v>
      </c>
      <c r="O470" s="219" t="s">
        <v>1566</v>
      </c>
      <c r="P470" s="219"/>
      <c r="Q470" s="219"/>
      <c r="R470" s="219"/>
      <c r="S470" s="219"/>
      <c r="T470" s="219"/>
      <c r="U470" s="219"/>
      <c r="V470" s="219"/>
      <c r="W470" s="219"/>
      <c r="X470" s="219"/>
      <c r="Y470" s="219"/>
      <c r="Z470" s="219"/>
      <c r="AA470" s="219"/>
      <c r="AB470" s="219"/>
      <c r="AC470" s="220">
        <v>225</v>
      </c>
      <c r="AD470" s="220"/>
    </row>
    <row r="471" spans="3:30">
      <c r="C471" s="143" t="s">
        <v>2</v>
      </c>
      <c r="G471" s="143" t="s">
        <v>2</v>
      </c>
      <c r="K471" s="143" t="s">
        <v>2</v>
      </c>
      <c r="O471" s="219" t="s">
        <v>1567</v>
      </c>
      <c r="P471" s="219"/>
      <c r="Q471" s="219"/>
      <c r="R471" s="219"/>
      <c r="S471" s="219"/>
      <c r="T471" s="219"/>
      <c r="U471" s="219"/>
      <c r="V471" s="219"/>
      <c r="W471" s="219"/>
      <c r="X471" s="219"/>
      <c r="Y471" s="219"/>
      <c r="Z471" s="219"/>
      <c r="AA471" s="219"/>
      <c r="AB471" s="219"/>
      <c r="AC471" s="220">
        <v>652</v>
      </c>
      <c r="AD471" s="220"/>
    </row>
    <row r="472" spans="3:30">
      <c r="C472" s="143" t="s">
        <v>2</v>
      </c>
      <c r="G472" s="143" t="s">
        <v>2</v>
      </c>
      <c r="K472" s="143" t="s">
        <v>2</v>
      </c>
      <c r="O472" s="219" t="s">
        <v>1568</v>
      </c>
      <c r="P472" s="219"/>
      <c r="Q472" s="219"/>
      <c r="R472" s="219"/>
      <c r="S472" s="219"/>
      <c r="T472" s="219"/>
      <c r="U472" s="219"/>
      <c r="V472" s="219"/>
      <c r="W472" s="219"/>
      <c r="X472" s="219"/>
      <c r="Y472" s="219"/>
      <c r="Z472" s="219"/>
      <c r="AA472" s="219"/>
      <c r="AB472" s="219"/>
      <c r="AC472" s="220">
        <v>91.5</v>
      </c>
      <c r="AD472" s="220"/>
    </row>
    <row r="473" spans="3:30">
      <c r="C473" s="143" t="s">
        <v>2</v>
      </c>
      <c r="G473" s="143" t="s">
        <v>2</v>
      </c>
      <c r="K473" s="143" t="s">
        <v>2</v>
      </c>
      <c r="O473" s="219" t="s">
        <v>1569</v>
      </c>
      <c r="P473" s="219"/>
      <c r="Q473" s="219"/>
      <c r="R473" s="219"/>
      <c r="S473" s="219"/>
      <c r="T473" s="219"/>
      <c r="U473" s="219"/>
      <c r="V473" s="219"/>
      <c r="W473" s="219"/>
      <c r="X473" s="219"/>
      <c r="Y473" s="219"/>
      <c r="Z473" s="219"/>
      <c r="AA473" s="219"/>
      <c r="AB473" s="219"/>
      <c r="AC473" s="220">
        <v>16.190000000000001</v>
      </c>
      <c r="AD473" s="220"/>
    </row>
    <row r="474" spans="3:30">
      <c r="C474" s="143" t="s">
        <v>2</v>
      </c>
      <c r="G474" s="143" t="s">
        <v>2</v>
      </c>
      <c r="K474" s="143" t="s">
        <v>2</v>
      </c>
      <c r="O474" s="219" t="s">
        <v>1569</v>
      </c>
      <c r="P474" s="219"/>
      <c r="Q474" s="219"/>
      <c r="R474" s="219"/>
      <c r="S474" s="219"/>
      <c r="T474" s="219"/>
      <c r="U474" s="219"/>
      <c r="V474" s="219"/>
      <c r="W474" s="219"/>
      <c r="X474" s="219"/>
      <c r="Y474" s="219"/>
      <c r="Z474" s="219"/>
      <c r="AA474" s="219"/>
      <c r="AB474" s="219"/>
      <c r="AC474" s="220">
        <v>32.380000000000003</v>
      </c>
      <c r="AD474" s="220"/>
    </row>
    <row r="475" spans="3:30">
      <c r="C475" s="143" t="s">
        <v>2</v>
      </c>
      <c r="G475" s="143" t="s">
        <v>2</v>
      </c>
      <c r="K475" s="143" t="s">
        <v>2</v>
      </c>
      <c r="O475" s="219" t="s">
        <v>1570</v>
      </c>
      <c r="P475" s="219"/>
      <c r="Q475" s="219"/>
      <c r="R475" s="219"/>
      <c r="S475" s="219"/>
      <c r="T475" s="219"/>
      <c r="U475" s="219"/>
      <c r="V475" s="219"/>
      <c r="W475" s="219"/>
      <c r="X475" s="219"/>
      <c r="Y475" s="219"/>
      <c r="Z475" s="219"/>
      <c r="AA475" s="219"/>
      <c r="AB475" s="219"/>
      <c r="AC475" s="220">
        <v>105.45</v>
      </c>
      <c r="AD475" s="220"/>
    </row>
    <row r="476" spans="3:30">
      <c r="C476" s="143" t="s">
        <v>2</v>
      </c>
      <c r="G476" s="143" t="s">
        <v>2</v>
      </c>
      <c r="K476" s="143" t="s">
        <v>2</v>
      </c>
      <c r="O476" s="219" t="s">
        <v>1571</v>
      </c>
      <c r="P476" s="219"/>
      <c r="Q476" s="219"/>
      <c r="R476" s="219"/>
      <c r="S476" s="219"/>
      <c r="T476" s="219"/>
      <c r="U476" s="219"/>
      <c r="V476" s="219"/>
      <c r="W476" s="219"/>
      <c r="X476" s="219"/>
      <c r="Y476" s="219"/>
      <c r="Z476" s="219"/>
      <c r="AA476" s="219"/>
      <c r="AB476" s="219"/>
      <c r="AC476" s="220">
        <v>60.06</v>
      </c>
      <c r="AD476" s="220"/>
    </row>
    <row r="477" spans="3:30">
      <c r="C477" s="143" t="s">
        <v>2</v>
      </c>
      <c r="G477" s="143" t="s">
        <v>2</v>
      </c>
      <c r="K477" s="143" t="s">
        <v>2</v>
      </c>
      <c r="O477" s="219" t="s">
        <v>1572</v>
      </c>
      <c r="P477" s="219"/>
      <c r="Q477" s="219"/>
      <c r="R477" s="219"/>
      <c r="S477" s="219"/>
      <c r="T477" s="219"/>
      <c r="U477" s="219"/>
      <c r="V477" s="219"/>
      <c r="W477" s="219"/>
      <c r="X477" s="219"/>
      <c r="Y477" s="219"/>
      <c r="Z477" s="219"/>
      <c r="AA477" s="219"/>
      <c r="AB477" s="219"/>
      <c r="AC477" s="220">
        <v>42.93</v>
      </c>
      <c r="AD477" s="220"/>
    </row>
    <row r="478" spans="3:30">
      <c r="C478" s="143" t="s">
        <v>2</v>
      </c>
      <c r="G478" s="143" t="s">
        <v>2</v>
      </c>
      <c r="K478" s="143" t="s">
        <v>2</v>
      </c>
      <c r="O478" s="219" t="s">
        <v>1573</v>
      </c>
      <c r="P478" s="219"/>
      <c r="Q478" s="219"/>
      <c r="R478" s="219"/>
      <c r="S478" s="219"/>
      <c r="T478" s="219"/>
      <c r="U478" s="219"/>
      <c r="V478" s="219"/>
      <c r="W478" s="219"/>
      <c r="X478" s="219"/>
      <c r="Y478" s="219"/>
      <c r="Z478" s="219"/>
      <c r="AA478" s="219"/>
      <c r="AB478" s="219"/>
      <c r="AC478" s="220">
        <v>20</v>
      </c>
      <c r="AD478" s="220"/>
    </row>
    <row r="479" spans="3:30">
      <c r="C479" s="143" t="s">
        <v>2</v>
      </c>
      <c r="G479" s="143" t="s">
        <v>2</v>
      </c>
      <c r="K479" s="143" t="s">
        <v>2</v>
      </c>
      <c r="O479" s="219" t="s">
        <v>1574</v>
      </c>
      <c r="P479" s="219"/>
      <c r="Q479" s="219"/>
      <c r="R479" s="219"/>
      <c r="S479" s="219"/>
      <c r="T479" s="219"/>
      <c r="U479" s="219"/>
      <c r="V479" s="219"/>
      <c r="W479" s="219"/>
      <c r="X479" s="219"/>
      <c r="Y479" s="219"/>
      <c r="Z479" s="219"/>
      <c r="AA479" s="219"/>
      <c r="AB479" s="219"/>
      <c r="AC479" s="220">
        <v>10.96</v>
      </c>
      <c r="AD479" s="220"/>
    </row>
    <row r="480" spans="3:30">
      <c r="C480" s="143" t="s">
        <v>2</v>
      </c>
      <c r="G480" s="143" t="s">
        <v>2</v>
      </c>
      <c r="K480" s="143" t="s">
        <v>2</v>
      </c>
      <c r="O480" s="219" t="s">
        <v>1575</v>
      </c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20">
        <v>100.9</v>
      </c>
      <c r="AD480" s="220"/>
    </row>
    <row r="481" spans="2:30">
      <c r="C481" s="143" t="s">
        <v>2</v>
      </c>
      <c r="G481" s="143" t="s">
        <v>2</v>
      </c>
      <c r="K481" s="143" t="s">
        <v>2</v>
      </c>
      <c r="O481" s="219" t="s">
        <v>1576</v>
      </c>
      <c r="P481" s="219"/>
      <c r="Q481" s="219"/>
      <c r="R481" s="219"/>
      <c r="S481" s="219"/>
      <c r="T481" s="219"/>
      <c r="U481" s="219"/>
      <c r="V481" s="219"/>
      <c r="W481" s="219"/>
      <c r="X481" s="219"/>
      <c r="Y481" s="219"/>
      <c r="Z481" s="219"/>
      <c r="AA481" s="219"/>
      <c r="AB481" s="219"/>
      <c r="AC481" s="220">
        <v>77.040000000000006</v>
      </c>
      <c r="AD481" s="220"/>
    </row>
    <row r="482" spans="2:30">
      <c r="C482" s="143" t="s">
        <v>2</v>
      </c>
      <c r="G482" s="143" t="s">
        <v>2</v>
      </c>
      <c r="K482" s="143" t="s">
        <v>2</v>
      </c>
      <c r="O482" s="219" t="s">
        <v>1577</v>
      </c>
      <c r="P482" s="219"/>
      <c r="Q482" s="219"/>
      <c r="R482" s="219"/>
      <c r="S482" s="219"/>
      <c r="T482" s="219"/>
      <c r="U482" s="219"/>
      <c r="V482" s="219"/>
      <c r="W482" s="219"/>
      <c r="X482" s="219"/>
      <c r="Y482" s="219"/>
      <c r="Z482" s="219"/>
      <c r="AA482" s="219"/>
      <c r="AB482" s="219"/>
      <c r="AC482" s="220">
        <v>252.8</v>
      </c>
      <c r="AD482" s="220"/>
    </row>
    <row r="483" spans="2:30">
      <c r="B483" s="140" t="s">
        <v>1578</v>
      </c>
      <c r="C483" s="140"/>
      <c r="D483" s="140"/>
      <c r="F483" s="140" t="s">
        <v>1304</v>
      </c>
      <c r="G483" s="140"/>
      <c r="H483" s="140"/>
      <c r="I483" s="140"/>
      <c r="J483" s="140" t="s">
        <v>1526</v>
      </c>
      <c r="K483" s="140"/>
      <c r="L483" s="140"/>
      <c r="N483" s="140" t="s">
        <v>1527</v>
      </c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C483" s="218">
        <v>38746.81</v>
      </c>
      <c r="AD483" s="218"/>
    </row>
    <row r="484" spans="2:30">
      <c r="C484" s="143" t="s">
        <v>2</v>
      </c>
      <c r="G484" s="143" t="s">
        <v>2</v>
      </c>
      <c r="K484" s="143" t="s">
        <v>2</v>
      </c>
      <c r="O484" s="219" t="s">
        <v>1579</v>
      </c>
      <c r="P484" s="219"/>
      <c r="Q484" s="219"/>
      <c r="R484" s="219"/>
      <c r="S484" s="219"/>
      <c r="T484" s="219"/>
      <c r="U484" s="219"/>
      <c r="V484" s="219"/>
      <c r="W484" s="219"/>
      <c r="X484" s="219"/>
      <c r="Y484" s="219"/>
      <c r="Z484" s="219"/>
      <c r="AA484" s="219"/>
      <c r="AB484" s="219"/>
      <c r="AC484" s="220">
        <v>31500</v>
      </c>
      <c r="AD484" s="220"/>
    </row>
    <row r="485" spans="2:30">
      <c r="C485" s="143" t="s">
        <v>2</v>
      </c>
      <c r="G485" s="143" t="s">
        <v>2</v>
      </c>
      <c r="K485" s="143" t="s">
        <v>2</v>
      </c>
      <c r="O485" s="219" t="s">
        <v>1580</v>
      </c>
      <c r="P485" s="219"/>
      <c r="Q485" s="219"/>
      <c r="R485" s="219"/>
      <c r="S485" s="219"/>
      <c r="T485" s="219"/>
      <c r="U485" s="219"/>
      <c r="V485" s="219"/>
      <c r="W485" s="219"/>
      <c r="X485" s="219"/>
      <c r="Y485" s="219"/>
      <c r="Z485" s="219"/>
      <c r="AA485" s="219"/>
      <c r="AB485" s="219"/>
      <c r="AC485" s="220">
        <v>1652.05</v>
      </c>
      <c r="AD485" s="220"/>
    </row>
    <row r="486" spans="2:30">
      <c r="C486" s="143" t="s">
        <v>2</v>
      </c>
      <c r="G486" s="143" t="s">
        <v>2</v>
      </c>
      <c r="K486" s="143" t="s">
        <v>2</v>
      </c>
      <c r="O486" s="219" t="s">
        <v>1581</v>
      </c>
      <c r="P486" s="219"/>
      <c r="Q486" s="219"/>
      <c r="R486" s="219"/>
      <c r="S486" s="219"/>
      <c r="T486" s="219"/>
      <c r="U486" s="219"/>
      <c r="V486" s="219"/>
      <c r="W486" s="219"/>
      <c r="X486" s="219"/>
      <c r="Y486" s="219"/>
      <c r="Z486" s="219"/>
      <c r="AA486" s="219"/>
      <c r="AB486" s="219"/>
      <c r="AC486" s="220">
        <v>17.95</v>
      </c>
      <c r="AD486" s="220"/>
    </row>
    <row r="487" spans="2:30">
      <c r="C487" s="143" t="s">
        <v>2</v>
      </c>
      <c r="G487" s="143" t="s">
        <v>2</v>
      </c>
      <c r="K487" s="143" t="s">
        <v>2</v>
      </c>
      <c r="O487" s="219" t="s">
        <v>1582</v>
      </c>
      <c r="P487" s="219"/>
      <c r="Q487" s="219"/>
      <c r="R487" s="219"/>
      <c r="S487" s="219"/>
      <c r="T487" s="219"/>
      <c r="U487" s="219"/>
      <c r="V487" s="219"/>
      <c r="W487" s="219"/>
      <c r="X487" s="219"/>
      <c r="Y487" s="219"/>
      <c r="Z487" s="219"/>
      <c r="AA487" s="219"/>
      <c r="AB487" s="219"/>
      <c r="AC487" s="220">
        <v>548.37</v>
      </c>
      <c r="AD487" s="220"/>
    </row>
    <row r="488" spans="2:30">
      <c r="C488" s="143" t="s">
        <v>2</v>
      </c>
      <c r="G488" s="143" t="s">
        <v>2</v>
      </c>
      <c r="K488" s="143" t="s">
        <v>2</v>
      </c>
      <c r="O488" s="219" t="s">
        <v>1583</v>
      </c>
      <c r="P488" s="219"/>
      <c r="Q488" s="219"/>
      <c r="R488" s="219"/>
      <c r="S488" s="219"/>
      <c r="T488" s="219"/>
      <c r="U488" s="219"/>
      <c r="V488" s="219"/>
      <c r="W488" s="219"/>
      <c r="X488" s="219"/>
      <c r="Y488" s="219"/>
      <c r="Z488" s="219"/>
      <c r="AA488" s="219"/>
      <c r="AB488" s="219"/>
      <c r="AC488" s="220">
        <v>4029.45</v>
      </c>
      <c r="AD488" s="220"/>
    </row>
    <row r="489" spans="2:30">
      <c r="C489" s="143" t="s">
        <v>2</v>
      </c>
      <c r="G489" s="143" t="s">
        <v>2</v>
      </c>
      <c r="K489" s="143" t="s">
        <v>2</v>
      </c>
      <c r="O489" s="219" t="s">
        <v>1584</v>
      </c>
      <c r="P489" s="219"/>
      <c r="Q489" s="219"/>
      <c r="R489" s="219"/>
      <c r="S489" s="219"/>
      <c r="T489" s="219"/>
      <c r="U489" s="219"/>
      <c r="V489" s="219"/>
      <c r="W489" s="219"/>
      <c r="X489" s="219"/>
      <c r="Y489" s="219"/>
      <c r="Z489" s="219"/>
      <c r="AA489" s="219"/>
      <c r="AB489" s="219"/>
      <c r="AC489" s="220">
        <v>53.85</v>
      </c>
      <c r="AD489" s="220"/>
    </row>
    <row r="490" spans="2:30">
      <c r="C490" s="143" t="s">
        <v>2</v>
      </c>
      <c r="G490" s="143" t="s">
        <v>2</v>
      </c>
      <c r="K490" s="143" t="s">
        <v>2</v>
      </c>
      <c r="O490" s="219" t="s">
        <v>1585</v>
      </c>
      <c r="P490" s="219"/>
      <c r="Q490" s="219"/>
      <c r="R490" s="219"/>
      <c r="S490" s="219"/>
      <c r="T490" s="219"/>
      <c r="U490" s="219"/>
      <c r="V490" s="219"/>
      <c r="W490" s="219"/>
      <c r="X490" s="219"/>
      <c r="Y490" s="219"/>
      <c r="Z490" s="219"/>
      <c r="AA490" s="219"/>
      <c r="AB490" s="219"/>
      <c r="AC490" s="220">
        <v>843.88</v>
      </c>
      <c r="AD490" s="220"/>
    </row>
    <row r="491" spans="2:30">
      <c r="C491" s="143" t="s">
        <v>2</v>
      </c>
      <c r="G491" s="143" t="s">
        <v>2</v>
      </c>
      <c r="K491" s="143" t="s">
        <v>2</v>
      </c>
      <c r="O491" s="219" t="s">
        <v>1586</v>
      </c>
      <c r="P491" s="219"/>
      <c r="Q491" s="219"/>
      <c r="R491" s="219"/>
      <c r="S491" s="219"/>
      <c r="T491" s="219"/>
      <c r="U491" s="219"/>
      <c r="V491" s="219"/>
      <c r="W491" s="219"/>
      <c r="X491" s="219"/>
      <c r="Y491" s="219"/>
      <c r="Z491" s="219"/>
      <c r="AA491" s="219"/>
      <c r="AB491" s="219"/>
      <c r="AC491" s="220">
        <v>101.26</v>
      </c>
      <c r="AD491" s="220"/>
    </row>
    <row r="492" spans="2:30">
      <c r="B492" s="140" t="s">
        <v>1587</v>
      </c>
      <c r="C492" s="140"/>
      <c r="D492" s="140"/>
      <c r="F492" s="140" t="s">
        <v>1304</v>
      </c>
      <c r="G492" s="140"/>
      <c r="H492" s="140"/>
      <c r="I492" s="140"/>
      <c r="J492" s="140" t="s">
        <v>1588</v>
      </c>
      <c r="K492" s="140"/>
      <c r="L492" s="140"/>
      <c r="N492" s="140" t="s">
        <v>1589</v>
      </c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C492" s="218">
        <v>189.28</v>
      </c>
      <c r="AD492" s="218"/>
    </row>
    <row r="493" spans="2:30">
      <c r="C493" s="143" t="s">
        <v>2</v>
      </c>
      <c r="G493" s="143" t="s">
        <v>2</v>
      </c>
      <c r="K493" s="143" t="s">
        <v>2</v>
      </c>
      <c r="O493" s="219" t="s">
        <v>1314</v>
      </c>
      <c r="P493" s="219"/>
      <c r="Q493" s="219"/>
      <c r="R493" s="219"/>
      <c r="S493" s="219"/>
      <c r="T493" s="219"/>
      <c r="U493" s="219"/>
      <c r="V493" s="219"/>
      <c r="W493" s="219"/>
      <c r="X493" s="219"/>
      <c r="Y493" s="219"/>
      <c r="Z493" s="219"/>
      <c r="AA493" s="219"/>
      <c r="AB493" s="219"/>
    </row>
    <row r="494" spans="2:30">
      <c r="B494" s="140" t="s">
        <v>1590</v>
      </c>
      <c r="C494" s="140"/>
      <c r="D494" s="140"/>
      <c r="F494" s="140" t="s">
        <v>1304</v>
      </c>
      <c r="G494" s="140"/>
      <c r="H494" s="140"/>
      <c r="I494" s="140"/>
      <c r="J494" s="140" t="s">
        <v>1530</v>
      </c>
      <c r="K494" s="140"/>
      <c r="L494" s="140"/>
      <c r="N494" s="140" t="s">
        <v>1531</v>
      </c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C494" s="218">
        <v>31.58</v>
      </c>
      <c r="AD494" s="218"/>
    </row>
    <row r="495" spans="2:30">
      <c r="C495" s="143" t="s">
        <v>2</v>
      </c>
      <c r="G495" s="143" t="s">
        <v>2</v>
      </c>
      <c r="K495" s="143" t="s">
        <v>2</v>
      </c>
      <c r="O495" s="219" t="s">
        <v>1314</v>
      </c>
      <c r="P495" s="219"/>
      <c r="Q495" s="219"/>
      <c r="R495" s="219"/>
      <c r="S495" s="219"/>
      <c r="T495" s="219"/>
      <c r="U495" s="219"/>
      <c r="V495" s="219"/>
      <c r="W495" s="219"/>
      <c r="X495" s="219"/>
      <c r="Y495" s="219"/>
      <c r="Z495" s="219"/>
      <c r="AA495" s="219"/>
      <c r="AB495" s="219"/>
    </row>
    <row r="496" spans="2:30">
      <c r="B496" s="140" t="s">
        <v>1591</v>
      </c>
      <c r="C496" s="140"/>
      <c r="D496" s="140"/>
      <c r="F496" s="140" t="s">
        <v>1304</v>
      </c>
      <c r="G496" s="140"/>
      <c r="H496" s="140"/>
      <c r="I496" s="140"/>
      <c r="J496" s="140" t="s">
        <v>1592</v>
      </c>
      <c r="K496" s="140"/>
      <c r="L496" s="140"/>
      <c r="N496" s="140" t="s">
        <v>1593</v>
      </c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C496" s="218">
        <v>1281.0999999999999</v>
      </c>
      <c r="AD496" s="218"/>
    </row>
    <row r="497" spans="1:30">
      <c r="C497" s="143" t="s">
        <v>2</v>
      </c>
      <c r="G497" s="143" t="s">
        <v>2</v>
      </c>
      <c r="K497" s="143" t="s">
        <v>2</v>
      </c>
      <c r="O497" s="219" t="s">
        <v>1594</v>
      </c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  <c r="Z497" s="219"/>
      <c r="AA497" s="219"/>
      <c r="AB497" s="219"/>
    </row>
    <row r="498" spans="1:30" ht="33.75" customHeight="1"/>
    <row r="499" spans="1:30" ht="12" customHeight="1"/>
    <row r="500" spans="1:30" ht="13.5" customHeight="1">
      <c r="A500" s="146" t="s">
        <v>1167</v>
      </c>
      <c r="B500" s="146"/>
      <c r="C500" s="146"/>
      <c r="D500" s="146"/>
      <c r="E500" s="146"/>
      <c r="F500" s="146"/>
      <c r="G500" s="146"/>
      <c r="H500" s="146"/>
      <c r="I500" s="146"/>
      <c r="J500" s="146"/>
      <c r="K500" s="146"/>
      <c r="L500" s="146"/>
      <c r="M500" s="146"/>
      <c r="R500" s="147" t="s">
        <v>1595</v>
      </c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7"/>
    </row>
    <row r="501" spans="1:30" ht="25.5" customHeight="1">
      <c r="C501" s="137" t="s">
        <v>1135</v>
      </c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</row>
    <row r="502" spans="1:30" ht="7.5" customHeight="1"/>
    <row r="503" spans="1:30" ht="18.75" customHeight="1">
      <c r="I503" s="213" t="s">
        <v>1136</v>
      </c>
      <c r="J503" s="213"/>
      <c r="K503" s="213"/>
      <c r="L503" s="213"/>
      <c r="M503" s="213"/>
      <c r="N503" s="213"/>
      <c r="O503" s="213"/>
      <c r="P503" s="213"/>
      <c r="S503" s="214" t="s">
        <v>1137</v>
      </c>
      <c r="T503" s="214"/>
      <c r="U503" s="214"/>
      <c r="V503" s="214"/>
      <c r="W503" s="214"/>
      <c r="X503" s="214"/>
      <c r="Y503" s="214"/>
    </row>
    <row r="504" spans="1:30" ht="6.75" customHeight="1"/>
    <row r="505" spans="1:30" ht="14.25" customHeight="1">
      <c r="A505" s="215" t="s">
        <v>1138</v>
      </c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</row>
    <row r="506" spans="1:30">
      <c r="B506" s="216" t="s">
        <v>1139</v>
      </c>
      <c r="C506" s="216"/>
      <c r="D506" s="216"/>
      <c r="F506" s="216" t="s">
        <v>1140</v>
      </c>
      <c r="G506" s="216"/>
      <c r="H506" s="216"/>
      <c r="I506" s="216"/>
      <c r="J506" s="216" t="s">
        <v>1141</v>
      </c>
      <c r="K506" s="216"/>
      <c r="L506" s="216"/>
      <c r="N506" s="216" t="s">
        <v>1142</v>
      </c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  <c r="AA506" s="216"/>
      <c r="AC506" s="217" t="s">
        <v>1143</v>
      </c>
      <c r="AD506" s="217"/>
    </row>
    <row r="507" spans="1:30">
      <c r="B507" s="140" t="s">
        <v>1596</v>
      </c>
      <c r="C507" s="140"/>
      <c r="D507" s="140"/>
      <c r="F507" s="140" t="s">
        <v>1304</v>
      </c>
      <c r="G507" s="140"/>
      <c r="H507" s="140"/>
      <c r="I507" s="140"/>
      <c r="J507" s="140" t="s">
        <v>1597</v>
      </c>
      <c r="K507" s="140"/>
      <c r="L507" s="140"/>
      <c r="N507" s="140" t="s">
        <v>1598</v>
      </c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C507" s="218">
        <v>17.7</v>
      </c>
      <c r="AD507" s="218"/>
    </row>
    <row r="508" spans="1:30">
      <c r="C508" s="143" t="s">
        <v>2</v>
      </c>
      <c r="G508" s="143" t="s">
        <v>2</v>
      </c>
      <c r="K508" s="143" t="s">
        <v>2</v>
      </c>
      <c r="O508" s="219" t="s">
        <v>1314</v>
      </c>
      <c r="P508" s="219"/>
      <c r="Q508" s="219"/>
      <c r="R508" s="219"/>
      <c r="S508" s="219"/>
      <c r="T508" s="219"/>
      <c r="U508" s="219"/>
      <c r="V508" s="219"/>
      <c r="W508" s="219"/>
      <c r="X508" s="219"/>
      <c r="Y508" s="219"/>
      <c r="Z508" s="219"/>
      <c r="AA508" s="219"/>
      <c r="AB508" s="219"/>
      <c r="AC508" s="220">
        <v>8.85</v>
      </c>
      <c r="AD508" s="220"/>
    </row>
    <row r="509" spans="1:30">
      <c r="C509" s="143" t="s">
        <v>2</v>
      </c>
      <c r="G509" s="143" t="s">
        <v>2</v>
      </c>
      <c r="K509" s="143" t="s">
        <v>2</v>
      </c>
      <c r="O509" s="219" t="s">
        <v>1599</v>
      </c>
      <c r="P509" s="219"/>
      <c r="Q509" s="219"/>
      <c r="R509" s="219"/>
      <c r="S509" s="219"/>
      <c r="T509" s="219"/>
      <c r="U509" s="219"/>
      <c r="V509" s="219"/>
      <c r="W509" s="219"/>
      <c r="X509" s="219"/>
      <c r="Y509" s="219"/>
      <c r="Z509" s="219"/>
      <c r="AA509" s="219"/>
      <c r="AB509" s="219"/>
      <c r="AC509" s="220">
        <v>8.85</v>
      </c>
      <c r="AD509" s="220"/>
    </row>
    <row r="510" spans="1:30">
      <c r="B510" s="140" t="s">
        <v>1600</v>
      </c>
      <c r="C510" s="140"/>
      <c r="D510" s="140"/>
      <c r="F510" s="140" t="s">
        <v>1304</v>
      </c>
      <c r="G510" s="140"/>
      <c r="H510" s="140"/>
      <c r="I510" s="140"/>
      <c r="J510" s="140" t="s">
        <v>1601</v>
      </c>
      <c r="K510" s="140"/>
      <c r="L510" s="140"/>
      <c r="N510" s="140" t="s">
        <v>1602</v>
      </c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C510" s="218">
        <v>185.47</v>
      </c>
      <c r="AD510" s="218"/>
    </row>
    <row r="511" spans="1:30">
      <c r="C511" s="143" t="s">
        <v>2</v>
      </c>
      <c r="G511" s="143" t="s">
        <v>2</v>
      </c>
      <c r="K511" s="143" t="s">
        <v>2</v>
      </c>
      <c r="O511" s="219" t="s">
        <v>1314</v>
      </c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  <c r="Z511" s="219"/>
      <c r="AA511" s="219"/>
      <c r="AB511" s="219"/>
    </row>
    <row r="512" spans="1:30">
      <c r="B512" s="140" t="s">
        <v>1603</v>
      </c>
      <c r="C512" s="140"/>
      <c r="D512" s="140"/>
      <c r="F512" s="140" t="s">
        <v>1304</v>
      </c>
      <c r="G512" s="140"/>
      <c r="H512" s="140"/>
      <c r="I512" s="140"/>
      <c r="J512" s="140" t="s">
        <v>1604</v>
      </c>
      <c r="K512" s="140"/>
      <c r="L512" s="140"/>
      <c r="N512" s="140" t="s">
        <v>1605</v>
      </c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C512" s="218">
        <v>420.36</v>
      </c>
      <c r="AD512" s="218"/>
    </row>
    <row r="513" spans="2:30">
      <c r="C513" s="143" t="s">
        <v>2</v>
      </c>
      <c r="G513" s="143" t="s">
        <v>2</v>
      </c>
      <c r="K513" s="143" t="s">
        <v>2</v>
      </c>
      <c r="O513" s="219" t="s">
        <v>1606</v>
      </c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  <c r="AA513" s="219"/>
      <c r="AB513" s="219"/>
      <c r="AC513" s="220">
        <v>165</v>
      </c>
      <c r="AD513" s="220"/>
    </row>
    <row r="514" spans="2:30">
      <c r="C514" s="143" t="s">
        <v>2</v>
      </c>
      <c r="G514" s="143" t="s">
        <v>2</v>
      </c>
      <c r="K514" s="143" t="s">
        <v>2</v>
      </c>
      <c r="O514" s="219" t="s">
        <v>1606</v>
      </c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19"/>
      <c r="AB514" s="219"/>
      <c r="AC514" s="220">
        <v>255.36</v>
      </c>
      <c r="AD514" s="220"/>
    </row>
    <row r="515" spans="2:30">
      <c r="B515" s="140" t="s">
        <v>1607</v>
      </c>
      <c r="C515" s="140"/>
      <c r="D515" s="140"/>
      <c r="F515" s="140" t="s">
        <v>1304</v>
      </c>
      <c r="G515" s="140"/>
      <c r="H515" s="140"/>
      <c r="I515" s="140"/>
      <c r="J515" s="140" t="s">
        <v>1608</v>
      </c>
      <c r="K515" s="140"/>
      <c r="L515" s="140"/>
      <c r="N515" s="140" t="s">
        <v>1609</v>
      </c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C515" s="218">
        <v>11088</v>
      </c>
      <c r="AD515" s="218"/>
    </row>
    <row r="516" spans="2:30">
      <c r="C516" s="143" t="s">
        <v>2</v>
      </c>
      <c r="G516" s="143" t="s">
        <v>2</v>
      </c>
      <c r="K516" s="143" t="s">
        <v>2</v>
      </c>
      <c r="O516" s="219" t="s">
        <v>1610</v>
      </c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  <c r="Z516" s="219"/>
      <c r="AA516" s="219"/>
      <c r="AB516" s="219"/>
      <c r="AC516" s="220">
        <v>5280</v>
      </c>
      <c r="AD516" s="220"/>
    </row>
    <row r="517" spans="2:30">
      <c r="C517" s="143" t="s">
        <v>2</v>
      </c>
      <c r="G517" s="143" t="s">
        <v>2</v>
      </c>
      <c r="K517" s="143" t="s">
        <v>2</v>
      </c>
      <c r="O517" s="219" t="s">
        <v>1610</v>
      </c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  <c r="Z517" s="219"/>
      <c r="AA517" s="219"/>
      <c r="AB517" s="219"/>
      <c r="AC517" s="220">
        <v>5808</v>
      </c>
      <c r="AD517" s="220"/>
    </row>
    <row r="518" spans="2:30">
      <c r="B518" s="140" t="s">
        <v>1611</v>
      </c>
      <c r="C518" s="140"/>
      <c r="D518" s="140"/>
      <c r="F518" s="140" t="s">
        <v>1304</v>
      </c>
      <c r="G518" s="140"/>
      <c r="H518" s="140"/>
      <c r="I518" s="140"/>
      <c r="J518" s="140" t="s">
        <v>1612</v>
      </c>
      <c r="K518" s="140"/>
      <c r="L518" s="140"/>
      <c r="N518" s="140" t="s">
        <v>1613</v>
      </c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C518" s="218">
        <v>947.55</v>
      </c>
      <c r="AD518" s="218"/>
    </row>
    <row r="519" spans="2:30">
      <c r="C519" s="143" t="s">
        <v>2</v>
      </c>
      <c r="G519" s="143" t="s">
        <v>2</v>
      </c>
      <c r="K519" s="143" t="s">
        <v>2</v>
      </c>
      <c r="O519" s="219" t="s">
        <v>1614</v>
      </c>
      <c r="P519" s="219"/>
      <c r="Q519" s="219"/>
      <c r="R519" s="219"/>
      <c r="S519" s="219"/>
      <c r="T519" s="219"/>
      <c r="U519" s="219"/>
      <c r="V519" s="219"/>
      <c r="W519" s="219"/>
      <c r="X519" s="219"/>
      <c r="Y519" s="219"/>
      <c r="Z519" s="219"/>
      <c r="AA519" s="219"/>
      <c r="AB519" s="219"/>
      <c r="AC519" s="220">
        <v>178.75</v>
      </c>
      <c r="AD519" s="220"/>
    </row>
    <row r="520" spans="2:30">
      <c r="C520" s="143" t="s">
        <v>2</v>
      </c>
      <c r="G520" s="143" t="s">
        <v>2</v>
      </c>
      <c r="K520" s="143" t="s">
        <v>2</v>
      </c>
      <c r="O520" s="219" t="s">
        <v>1614</v>
      </c>
      <c r="P520" s="219"/>
      <c r="Q520" s="219"/>
      <c r="R520" s="219"/>
      <c r="S520" s="219"/>
      <c r="T520" s="219"/>
      <c r="U520" s="219"/>
      <c r="V520" s="219"/>
      <c r="W520" s="219"/>
      <c r="X520" s="219"/>
      <c r="Y520" s="219"/>
      <c r="Z520" s="219"/>
      <c r="AA520" s="219"/>
      <c r="AB520" s="219"/>
      <c r="AC520" s="220">
        <v>319.68</v>
      </c>
      <c r="AD520" s="220"/>
    </row>
    <row r="521" spans="2:30">
      <c r="C521" s="143" t="s">
        <v>2</v>
      </c>
      <c r="G521" s="143" t="s">
        <v>2</v>
      </c>
      <c r="K521" s="143" t="s">
        <v>2</v>
      </c>
      <c r="O521" s="219" t="s">
        <v>1614</v>
      </c>
      <c r="P521" s="219"/>
      <c r="Q521" s="219"/>
      <c r="R521" s="219"/>
      <c r="S521" s="219"/>
      <c r="T521" s="219"/>
      <c r="U521" s="219"/>
      <c r="V521" s="219"/>
      <c r="W521" s="219"/>
      <c r="X521" s="219"/>
      <c r="Y521" s="219"/>
      <c r="Z521" s="219"/>
      <c r="AA521" s="219"/>
      <c r="AB521" s="219"/>
      <c r="AC521" s="220">
        <v>449.12</v>
      </c>
      <c r="AD521" s="220"/>
    </row>
    <row r="522" spans="2:30">
      <c r="B522" s="140" t="s">
        <v>1615</v>
      </c>
      <c r="C522" s="140"/>
      <c r="D522" s="140"/>
      <c r="F522" s="140" t="s">
        <v>1304</v>
      </c>
      <c r="G522" s="140"/>
      <c r="H522" s="140"/>
      <c r="I522" s="140"/>
      <c r="J522" s="140" t="s">
        <v>1616</v>
      </c>
      <c r="K522" s="140"/>
      <c r="L522" s="140"/>
      <c r="N522" s="140" t="s">
        <v>1617</v>
      </c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C522" s="218">
        <v>168.95</v>
      </c>
      <c r="AD522" s="218"/>
    </row>
    <row r="523" spans="2:30">
      <c r="C523" s="143" t="s">
        <v>2</v>
      </c>
      <c r="G523" s="143" t="s">
        <v>2</v>
      </c>
      <c r="K523" s="143" t="s">
        <v>2</v>
      </c>
      <c r="O523" s="219" t="s">
        <v>1314</v>
      </c>
      <c r="P523" s="219"/>
      <c r="Q523" s="219"/>
      <c r="R523" s="219"/>
      <c r="S523" s="219"/>
      <c r="T523" s="219"/>
      <c r="U523" s="219"/>
      <c r="V523" s="219"/>
      <c r="W523" s="219"/>
      <c r="X523" s="219"/>
      <c r="Y523" s="219"/>
      <c r="Z523" s="219"/>
      <c r="AA523" s="219"/>
      <c r="AB523" s="219"/>
      <c r="AC523" s="220">
        <v>17.7</v>
      </c>
      <c r="AD523" s="220"/>
    </row>
    <row r="524" spans="2:30">
      <c r="C524" s="143" t="s">
        <v>2</v>
      </c>
      <c r="G524" s="143" t="s">
        <v>2</v>
      </c>
      <c r="K524" s="143" t="s">
        <v>2</v>
      </c>
      <c r="O524" s="219" t="s">
        <v>1320</v>
      </c>
      <c r="P524" s="219"/>
      <c r="Q524" s="219"/>
      <c r="R524" s="219"/>
      <c r="S524" s="219"/>
      <c r="T524" s="219"/>
      <c r="U524" s="219"/>
      <c r="V524" s="219"/>
      <c r="W524" s="219"/>
      <c r="X524" s="219"/>
      <c r="Y524" s="219"/>
      <c r="Z524" s="219"/>
      <c r="AA524" s="219"/>
      <c r="AB524" s="219"/>
      <c r="AC524" s="220">
        <v>151.25</v>
      </c>
      <c r="AD524" s="220"/>
    </row>
    <row r="525" spans="2:30">
      <c r="B525" s="140" t="s">
        <v>1618</v>
      </c>
      <c r="C525" s="140"/>
      <c r="D525" s="140"/>
      <c r="F525" s="140" t="s">
        <v>1351</v>
      </c>
      <c r="G525" s="140"/>
      <c r="H525" s="140"/>
      <c r="I525" s="140"/>
      <c r="J525" s="140" t="s">
        <v>1619</v>
      </c>
      <c r="K525" s="140"/>
      <c r="L525" s="140"/>
      <c r="N525" s="140" t="s">
        <v>1620</v>
      </c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C525" s="218">
        <v>241.92</v>
      </c>
      <c r="AD525" s="218"/>
    </row>
    <row r="526" spans="2:30">
      <c r="C526" s="143" t="s">
        <v>2</v>
      </c>
      <c r="G526" s="143" t="s">
        <v>2</v>
      </c>
      <c r="K526" s="143" t="s">
        <v>2</v>
      </c>
      <c r="O526" s="219" t="s">
        <v>1314</v>
      </c>
      <c r="P526" s="219"/>
      <c r="Q526" s="219"/>
      <c r="R526" s="219"/>
      <c r="S526" s="219"/>
      <c r="T526" s="219"/>
      <c r="U526" s="219"/>
      <c r="V526" s="219"/>
      <c r="W526" s="219"/>
      <c r="X526" s="219"/>
      <c r="Y526" s="219"/>
      <c r="Z526" s="219"/>
      <c r="AA526" s="219"/>
      <c r="AB526" s="219"/>
    </row>
    <row r="527" spans="2:30">
      <c r="B527" s="140" t="s">
        <v>1621</v>
      </c>
      <c r="C527" s="140"/>
      <c r="D527" s="140"/>
      <c r="F527" s="140" t="s">
        <v>1351</v>
      </c>
      <c r="G527" s="140"/>
      <c r="H527" s="140"/>
      <c r="I527" s="140"/>
      <c r="J527" s="140" t="s">
        <v>1622</v>
      </c>
      <c r="K527" s="140"/>
      <c r="L527" s="140"/>
      <c r="N527" s="140" t="s">
        <v>1623</v>
      </c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C527" s="218">
        <v>52.08</v>
      </c>
      <c r="AD527" s="218"/>
    </row>
    <row r="528" spans="2:30">
      <c r="C528" s="143" t="s">
        <v>2</v>
      </c>
      <c r="G528" s="143" t="s">
        <v>2</v>
      </c>
      <c r="K528" s="143" t="s">
        <v>2</v>
      </c>
      <c r="O528" s="219" t="s">
        <v>1314</v>
      </c>
      <c r="P528" s="219"/>
      <c r="Q528" s="219"/>
      <c r="R528" s="219"/>
      <c r="S528" s="219"/>
      <c r="T528" s="219"/>
      <c r="U528" s="219"/>
      <c r="V528" s="219"/>
      <c r="W528" s="219"/>
      <c r="X528" s="219"/>
      <c r="Y528" s="219"/>
      <c r="Z528" s="219"/>
      <c r="AA528" s="219"/>
      <c r="AB528" s="219"/>
    </row>
    <row r="529" spans="2:30">
      <c r="B529" s="140" t="s">
        <v>1624</v>
      </c>
      <c r="C529" s="140"/>
      <c r="D529" s="140"/>
      <c r="F529" s="140" t="s">
        <v>1351</v>
      </c>
      <c r="G529" s="140"/>
      <c r="H529" s="140"/>
      <c r="I529" s="140"/>
      <c r="J529" s="140" t="s">
        <v>1625</v>
      </c>
      <c r="K529" s="140"/>
      <c r="L529" s="140"/>
      <c r="N529" s="140" t="s">
        <v>1626</v>
      </c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C529" s="218">
        <v>115.08</v>
      </c>
      <c r="AD529" s="218"/>
    </row>
    <row r="530" spans="2:30">
      <c r="C530" s="143" t="s">
        <v>2</v>
      </c>
      <c r="G530" s="143" t="s">
        <v>2</v>
      </c>
      <c r="K530" s="143" t="s">
        <v>2</v>
      </c>
      <c r="O530" s="219" t="s">
        <v>1314</v>
      </c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  <c r="AA530" s="219"/>
      <c r="AB530" s="219"/>
    </row>
    <row r="531" spans="2:30">
      <c r="B531" s="140" t="s">
        <v>1627</v>
      </c>
      <c r="C531" s="140"/>
      <c r="D531" s="140"/>
      <c r="F531" s="140" t="s">
        <v>1351</v>
      </c>
      <c r="G531" s="140"/>
      <c r="H531" s="140"/>
      <c r="I531" s="140"/>
      <c r="J531" s="140" t="s">
        <v>1628</v>
      </c>
      <c r="K531" s="140"/>
      <c r="L531" s="140"/>
      <c r="N531" s="140" t="s">
        <v>1629</v>
      </c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C531" s="218">
        <v>130.47999999999999</v>
      </c>
      <c r="AD531" s="218"/>
    </row>
    <row r="532" spans="2:30">
      <c r="C532" s="143" t="s">
        <v>2</v>
      </c>
      <c r="G532" s="143" t="s">
        <v>2</v>
      </c>
      <c r="K532" s="143" t="s">
        <v>2</v>
      </c>
      <c r="O532" s="219" t="s">
        <v>1314</v>
      </c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  <c r="Z532" s="219"/>
      <c r="AA532" s="219"/>
      <c r="AB532" s="219"/>
    </row>
    <row r="533" spans="2:30">
      <c r="B533" s="140" t="s">
        <v>1630</v>
      </c>
      <c r="C533" s="140"/>
      <c r="D533" s="140"/>
      <c r="F533" s="140" t="s">
        <v>1351</v>
      </c>
      <c r="G533" s="140"/>
      <c r="H533" s="140"/>
      <c r="I533" s="140"/>
      <c r="J533" s="140" t="s">
        <v>1631</v>
      </c>
      <c r="K533" s="140"/>
      <c r="L533" s="140"/>
      <c r="N533" s="140" t="s">
        <v>1632</v>
      </c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C533" s="218">
        <v>40.32</v>
      </c>
      <c r="AD533" s="218"/>
    </row>
    <row r="534" spans="2:30">
      <c r="C534" s="143" t="s">
        <v>2</v>
      </c>
      <c r="G534" s="143" t="s">
        <v>2</v>
      </c>
      <c r="K534" s="143" t="s">
        <v>2</v>
      </c>
      <c r="O534" s="219" t="s">
        <v>1314</v>
      </c>
      <c r="P534" s="219"/>
      <c r="Q534" s="219"/>
      <c r="R534" s="219"/>
      <c r="S534" s="219"/>
      <c r="T534" s="219"/>
      <c r="U534" s="219"/>
      <c r="V534" s="219"/>
      <c r="W534" s="219"/>
      <c r="X534" s="219"/>
      <c r="Y534" s="219"/>
      <c r="Z534" s="219"/>
      <c r="AA534" s="219"/>
      <c r="AB534" s="219"/>
    </row>
    <row r="535" spans="2:30">
      <c r="B535" s="140" t="s">
        <v>1633</v>
      </c>
      <c r="C535" s="140"/>
      <c r="D535" s="140"/>
      <c r="F535" s="140" t="s">
        <v>1351</v>
      </c>
      <c r="G535" s="140"/>
      <c r="H535" s="140"/>
      <c r="I535" s="140"/>
      <c r="J535" s="140" t="s">
        <v>1634</v>
      </c>
      <c r="K535" s="140"/>
      <c r="L535" s="140"/>
      <c r="N535" s="140" t="s">
        <v>1635</v>
      </c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C535" s="218">
        <v>51.52</v>
      </c>
      <c r="AD535" s="218"/>
    </row>
    <row r="536" spans="2:30">
      <c r="C536" s="143" t="s">
        <v>2</v>
      </c>
      <c r="G536" s="143" t="s">
        <v>2</v>
      </c>
      <c r="K536" s="143" t="s">
        <v>2</v>
      </c>
      <c r="O536" s="219" t="s">
        <v>1314</v>
      </c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  <c r="Z536" s="219"/>
      <c r="AA536" s="219"/>
      <c r="AB536" s="219"/>
    </row>
    <row r="537" spans="2:30">
      <c r="B537" s="140" t="s">
        <v>1636</v>
      </c>
      <c r="C537" s="140"/>
      <c r="D537" s="140"/>
      <c r="F537" s="140" t="s">
        <v>1351</v>
      </c>
      <c r="G537" s="140"/>
      <c r="H537" s="140"/>
      <c r="I537" s="140"/>
      <c r="J537" s="140" t="s">
        <v>1637</v>
      </c>
      <c r="K537" s="140"/>
      <c r="L537" s="140"/>
      <c r="N537" s="140" t="s">
        <v>1638</v>
      </c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C537" s="218">
        <v>49.17</v>
      </c>
      <c r="AD537" s="218"/>
    </row>
    <row r="538" spans="2:30">
      <c r="C538" s="143" t="s">
        <v>2</v>
      </c>
      <c r="G538" s="143" t="s">
        <v>2</v>
      </c>
      <c r="K538" s="143" t="s">
        <v>2</v>
      </c>
      <c r="O538" s="219" t="s">
        <v>1314</v>
      </c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  <c r="Z538" s="219"/>
      <c r="AA538" s="219"/>
      <c r="AB538" s="219"/>
    </row>
    <row r="539" spans="2:30">
      <c r="B539" s="140" t="s">
        <v>1639</v>
      </c>
      <c r="C539" s="140"/>
      <c r="D539" s="140"/>
      <c r="F539" s="140" t="s">
        <v>1351</v>
      </c>
      <c r="G539" s="140"/>
      <c r="H539" s="140"/>
      <c r="I539" s="140"/>
      <c r="J539" s="140" t="s">
        <v>1640</v>
      </c>
      <c r="K539" s="140"/>
      <c r="L539" s="140"/>
      <c r="N539" s="140" t="s">
        <v>1641</v>
      </c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C539" s="218">
        <v>70</v>
      </c>
      <c r="AD539" s="218"/>
    </row>
    <row r="540" spans="2:30">
      <c r="C540" s="143" t="s">
        <v>2</v>
      </c>
      <c r="G540" s="143" t="s">
        <v>2</v>
      </c>
      <c r="K540" s="143" t="s">
        <v>2</v>
      </c>
      <c r="O540" s="219" t="s">
        <v>1314</v>
      </c>
      <c r="P540" s="219"/>
      <c r="Q540" s="219"/>
      <c r="R540" s="219"/>
      <c r="S540" s="219"/>
      <c r="T540" s="219"/>
      <c r="U540" s="219"/>
      <c r="V540" s="219"/>
      <c r="W540" s="219"/>
      <c r="X540" s="219"/>
      <c r="Y540" s="219"/>
      <c r="Z540" s="219"/>
      <c r="AA540" s="219"/>
      <c r="AB540" s="219"/>
    </row>
    <row r="541" spans="2:30">
      <c r="B541" s="140" t="s">
        <v>1642</v>
      </c>
      <c r="C541" s="140"/>
      <c r="D541" s="140"/>
      <c r="F541" s="140" t="s">
        <v>1351</v>
      </c>
      <c r="G541" s="140"/>
      <c r="H541" s="140"/>
      <c r="I541" s="140"/>
      <c r="J541" s="140" t="s">
        <v>1643</v>
      </c>
      <c r="K541" s="140"/>
      <c r="L541" s="140"/>
      <c r="N541" s="140" t="s">
        <v>1644</v>
      </c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C541" s="218">
        <v>66.36</v>
      </c>
      <c r="AD541" s="218"/>
    </row>
    <row r="542" spans="2:30">
      <c r="C542" s="143" t="s">
        <v>2</v>
      </c>
      <c r="G542" s="143" t="s">
        <v>2</v>
      </c>
      <c r="K542" s="143" t="s">
        <v>2</v>
      </c>
      <c r="O542" s="219" t="s">
        <v>1314</v>
      </c>
      <c r="P542" s="219"/>
      <c r="Q542" s="219"/>
      <c r="R542" s="219"/>
      <c r="S542" s="219"/>
      <c r="T542" s="219"/>
      <c r="U542" s="219"/>
      <c r="V542" s="219"/>
      <c r="W542" s="219"/>
      <c r="X542" s="219"/>
      <c r="Y542" s="219"/>
      <c r="Z542" s="219"/>
      <c r="AA542" s="219"/>
      <c r="AB542" s="219"/>
    </row>
    <row r="543" spans="2:30">
      <c r="B543" s="140" t="s">
        <v>1645</v>
      </c>
      <c r="C543" s="140"/>
      <c r="D543" s="140"/>
      <c r="F543" s="140" t="s">
        <v>1351</v>
      </c>
      <c r="G543" s="140"/>
      <c r="H543" s="140"/>
      <c r="I543" s="140"/>
      <c r="J543" s="140" t="s">
        <v>1646</v>
      </c>
      <c r="K543" s="140"/>
      <c r="L543" s="140"/>
      <c r="N543" s="140" t="s">
        <v>1647</v>
      </c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C543" s="218">
        <v>16.8</v>
      </c>
      <c r="AD543" s="218"/>
    </row>
    <row r="544" spans="2:30">
      <c r="C544" s="143" t="s">
        <v>2</v>
      </c>
      <c r="G544" s="143" t="s">
        <v>2</v>
      </c>
      <c r="K544" s="143" t="s">
        <v>2</v>
      </c>
      <c r="O544" s="219" t="s">
        <v>1314</v>
      </c>
      <c r="P544" s="219"/>
      <c r="Q544" s="219"/>
      <c r="R544" s="219"/>
      <c r="S544" s="219"/>
      <c r="T544" s="219"/>
      <c r="U544" s="219"/>
      <c r="V544" s="219"/>
      <c r="W544" s="219"/>
      <c r="X544" s="219"/>
      <c r="Y544" s="219"/>
      <c r="Z544" s="219"/>
      <c r="AA544" s="219"/>
      <c r="AB544" s="219"/>
    </row>
    <row r="545" spans="1:30">
      <c r="B545" s="140" t="s">
        <v>1648</v>
      </c>
      <c r="C545" s="140"/>
      <c r="D545" s="140"/>
      <c r="F545" s="140" t="s">
        <v>1351</v>
      </c>
      <c r="G545" s="140"/>
      <c r="H545" s="140"/>
      <c r="I545" s="140"/>
      <c r="J545" s="140" t="s">
        <v>1649</v>
      </c>
      <c r="K545" s="140"/>
      <c r="L545" s="140"/>
      <c r="N545" s="140" t="s">
        <v>1650</v>
      </c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C545" s="218">
        <v>115.36</v>
      </c>
      <c r="AD545" s="218"/>
    </row>
    <row r="546" spans="1:30">
      <c r="C546" s="143" t="s">
        <v>2</v>
      </c>
      <c r="G546" s="143" t="s">
        <v>2</v>
      </c>
      <c r="K546" s="143" t="s">
        <v>2</v>
      </c>
      <c r="O546" s="219" t="s">
        <v>1314</v>
      </c>
      <c r="P546" s="219"/>
      <c r="Q546" s="219"/>
      <c r="R546" s="219"/>
      <c r="S546" s="219"/>
      <c r="T546" s="219"/>
      <c r="U546" s="219"/>
      <c r="V546" s="219"/>
      <c r="W546" s="219"/>
      <c r="X546" s="219"/>
      <c r="Y546" s="219"/>
      <c r="Z546" s="219"/>
      <c r="AA546" s="219"/>
      <c r="AB546" s="219"/>
    </row>
    <row r="547" spans="1:30">
      <c r="B547" s="140" t="s">
        <v>1651</v>
      </c>
      <c r="C547" s="140"/>
      <c r="D547" s="140"/>
      <c r="F547" s="140" t="s">
        <v>1351</v>
      </c>
      <c r="G547" s="140"/>
      <c r="H547" s="140"/>
      <c r="I547" s="140"/>
      <c r="J547" s="140" t="s">
        <v>1652</v>
      </c>
      <c r="K547" s="140"/>
      <c r="L547" s="140"/>
      <c r="N547" s="140" t="s">
        <v>1653</v>
      </c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C547" s="218">
        <v>146.61000000000001</v>
      </c>
      <c r="AD547" s="218"/>
    </row>
    <row r="548" spans="1:30">
      <c r="C548" s="143" t="s">
        <v>2</v>
      </c>
      <c r="G548" s="143" t="s">
        <v>2</v>
      </c>
      <c r="K548" s="143" t="s">
        <v>2</v>
      </c>
      <c r="O548" s="219" t="s">
        <v>1314</v>
      </c>
      <c r="P548" s="219"/>
      <c r="Q548" s="219"/>
      <c r="R548" s="219"/>
      <c r="S548" s="219"/>
      <c r="T548" s="219"/>
      <c r="U548" s="219"/>
      <c r="V548" s="219"/>
      <c r="W548" s="219"/>
      <c r="X548" s="219"/>
      <c r="Y548" s="219"/>
      <c r="Z548" s="219"/>
      <c r="AA548" s="219"/>
      <c r="AB548" s="219"/>
    </row>
    <row r="549" spans="1:30" ht="136.5" customHeight="1"/>
    <row r="550" spans="1:30" ht="12" customHeight="1"/>
    <row r="551" spans="1:30" ht="13.5" customHeight="1">
      <c r="A551" s="146" t="s">
        <v>1167</v>
      </c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R551" s="147" t="s">
        <v>1654</v>
      </c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</row>
    <row r="552" spans="1:30" ht="25.5" customHeight="1">
      <c r="C552" s="137" t="s">
        <v>1135</v>
      </c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</row>
    <row r="553" spans="1:30" ht="7.5" customHeight="1"/>
    <row r="554" spans="1:30" ht="18.75" customHeight="1">
      <c r="I554" s="213" t="s">
        <v>1136</v>
      </c>
      <c r="J554" s="213"/>
      <c r="K554" s="213"/>
      <c r="L554" s="213"/>
      <c r="M554" s="213"/>
      <c r="N554" s="213"/>
      <c r="O554" s="213"/>
      <c r="P554" s="213"/>
      <c r="S554" s="214" t="s">
        <v>1137</v>
      </c>
      <c r="T554" s="214"/>
      <c r="U554" s="214"/>
      <c r="V554" s="214"/>
      <c r="W554" s="214"/>
      <c r="X554" s="214"/>
      <c r="Y554" s="214"/>
    </row>
    <row r="555" spans="1:30" ht="6.75" customHeight="1"/>
    <row r="556" spans="1:30" ht="14.25" customHeight="1">
      <c r="A556" s="215" t="s">
        <v>1138</v>
      </c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</row>
    <row r="557" spans="1:30">
      <c r="B557" s="216" t="s">
        <v>1139</v>
      </c>
      <c r="C557" s="216"/>
      <c r="D557" s="216"/>
      <c r="F557" s="216" t="s">
        <v>1140</v>
      </c>
      <c r="G557" s="216"/>
      <c r="H557" s="216"/>
      <c r="I557" s="216"/>
      <c r="J557" s="216" t="s">
        <v>1141</v>
      </c>
      <c r="K557" s="216"/>
      <c r="L557" s="216"/>
      <c r="N557" s="216" t="s">
        <v>1142</v>
      </c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  <c r="AA557" s="216"/>
      <c r="AC557" s="217" t="s">
        <v>1143</v>
      </c>
      <c r="AD557" s="217"/>
    </row>
    <row r="558" spans="1:30">
      <c r="B558" s="140" t="s">
        <v>1655</v>
      </c>
      <c r="C558" s="140"/>
      <c r="D558" s="140"/>
      <c r="F558" s="140" t="s">
        <v>1351</v>
      </c>
      <c r="G558" s="140"/>
      <c r="H558" s="140"/>
      <c r="I558" s="140"/>
      <c r="J558" s="140" t="s">
        <v>1517</v>
      </c>
      <c r="K558" s="140"/>
      <c r="L558" s="140"/>
      <c r="N558" s="140" t="s">
        <v>1518</v>
      </c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C558" s="218">
        <v>2097.8000000000002</v>
      </c>
      <c r="AD558" s="218"/>
    </row>
    <row r="559" spans="1:30">
      <c r="C559" s="143" t="s">
        <v>2</v>
      </c>
      <c r="G559" s="143" t="s">
        <v>2</v>
      </c>
      <c r="K559" s="143" t="s">
        <v>2</v>
      </c>
      <c r="O559" s="219" t="s">
        <v>1656</v>
      </c>
      <c r="P559" s="219"/>
      <c r="Q559" s="219"/>
      <c r="R559" s="219"/>
      <c r="S559" s="219"/>
      <c r="T559" s="219"/>
      <c r="U559" s="219"/>
      <c r="V559" s="219"/>
      <c r="W559" s="219"/>
      <c r="X559" s="219"/>
      <c r="Y559" s="219"/>
      <c r="Z559" s="219"/>
      <c r="AA559" s="219"/>
      <c r="AB559" s="219"/>
      <c r="AC559" s="220">
        <v>183.98</v>
      </c>
      <c r="AD559" s="220"/>
    </row>
    <row r="560" spans="1:30">
      <c r="C560" s="143" t="s">
        <v>2</v>
      </c>
      <c r="G560" s="143" t="s">
        <v>2</v>
      </c>
      <c r="K560" s="143" t="s">
        <v>2</v>
      </c>
      <c r="O560" s="219" t="s">
        <v>1657</v>
      </c>
      <c r="P560" s="219"/>
      <c r="Q560" s="219"/>
      <c r="R560" s="219"/>
      <c r="S560" s="219"/>
      <c r="T560" s="219"/>
      <c r="U560" s="219"/>
      <c r="V560" s="219"/>
      <c r="W560" s="219"/>
      <c r="X560" s="219"/>
      <c r="Y560" s="219"/>
      <c r="Z560" s="219"/>
      <c r="AA560" s="219"/>
      <c r="AB560" s="219"/>
      <c r="AC560" s="220">
        <v>9.57</v>
      </c>
      <c r="AD560" s="220"/>
    </row>
    <row r="561" spans="3:30">
      <c r="C561" s="143" t="s">
        <v>2</v>
      </c>
      <c r="G561" s="143" t="s">
        <v>2</v>
      </c>
      <c r="K561" s="143" t="s">
        <v>2</v>
      </c>
      <c r="O561" s="219" t="s">
        <v>1658</v>
      </c>
      <c r="P561" s="219"/>
      <c r="Q561" s="219"/>
      <c r="R561" s="219"/>
      <c r="S561" s="219"/>
      <c r="T561" s="219"/>
      <c r="U561" s="219"/>
      <c r="V561" s="219"/>
      <c r="W561" s="219"/>
      <c r="X561" s="219"/>
      <c r="Y561" s="219"/>
      <c r="Z561" s="219"/>
      <c r="AA561" s="219"/>
      <c r="AB561" s="219"/>
      <c r="AC561" s="220">
        <v>25.85</v>
      </c>
      <c r="AD561" s="220"/>
    </row>
    <row r="562" spans="3:30">
      <c r="C562" s="143" t="s">
        <v>2</v>
      </c>
      <c r="G562" s="143" t="s">
        <v>2</v>
      </c>
      <c r="K562" s="143" t="s">
        <v>2</v>
      </c>
      <c r="O562" s="219" t="s">
        <v>1659</v>
      </c>
      <c r="P562" s="219"/>
      <c r="Q562" s="219"/>
      <c r="R562" s="219"/>
      <c r="S562" s="219"/>
      <c r="T562" s="219"/>
      <c r="U562" s="219"/>
      <c r="V562" s="219"/>
      <c r="W562" s="219"/>
      <c r="X562" s="219"/>
      <c r="Y562" s="219"/>
      <c r="Z562" s="219"/>
      <c r="AA562" s="219"/>
      <c r="AB562" s="219"/>
      <c r="AC562" s="220">
        <v>24.74</v>
      </c>
      <c r="AD562" s="220"/>
    </row>
    <row r="563" spans="3:30">
      <c r="C563" s="143" t="s">
        <v>2</v>
      </c>
      <c r="G563" s="143" t="s">
        <v>2</v>
      </c>
      <c r="K563" s="143" t="s">
        <v>2</v>
      </c>
      <c r="O563" s="219" t="s">
        <v>1660</v>
      </c>
      <c r="P563" s="219"/>
      <c r="Q563" s="219"/>
      <c r="R563" s="219"/>
      <c r="S563" s="219"/>
      <c r="T563" s="219"/>
      <c r="U563" s="219"/>
      <c r="V563" s="219"/>
      <c r="W563" s="219"/>
      <c r="X563" s="219"/>
      <c r="Y563" s="219"/>
      <c r="Z563" s="219"/>
      <c r="AA563" s="219"/>
      <c r="AB563" s="219"/>
      <c r="AC563" s="220">
        <v>151.16999999999999</v>
      </c>
      <c r="AD563" s="220"/>
    </row>
    <row r="564" spans="3:30">
      <c r="C564" s="143" t="s">
        <v>2</v>
      </c>
      <c r="G564" s="143" t="s">
        <v>2</v>
      </c>
      <c r="K564" s="143" t="s">
        <v>2</v>
      </c>
      <c r="O564" s="219" t="s">
        <v>1661</v>
      </c>
      <c r="P564" s="219"/>
      <c r="Q564" s="219"/>
      <c r="R564" s="219"/>
      <c r="S564" s="219"/>
      <c r="T564" s="219"/>
      <c r="U564" s="219"/>
      <c r="V564" s="219"/>
      <c r="W564" s="219"/>
      <c r="X564" s="219"/>
      <c r="Y564" s="219"/>
      <c r="Z564" s="219"/>
      <c r="AA564" s="219"/>
      <c r="AB564" s="219"/>
      <c r="AC564" s="220">
        <v>21.37</v>
      </c>
      <c r="AD564" s="220"/>
    </row>
    <row r="565" spans="3:30">
      <c r="C565" s="143" t="s">
        <v>2</v>
      </c>
      <c r="G565" s="143" t="s">
        <v>2</v>
      </c>
      <c r="K565" s="143" t="s">
        <v>2</v>
      </c>
      <c r="O565" s="219" t="s">
        <v>1662</v>
      </c>
      <c r="P565" s="219"/>
      <c r="Q565" s="219"/>
      <c r="R565" s="219"/>
      <c r="S565" s="219"/>
      <c r="T565" s="219"/>
      <c r="U565" s="219"/>
      <c r="V565" s="219"/>
      <c r="W565" s="219"/>
      <c r="X565" s="219"/>
      <c r="Y565" s="219"/>
      <c r="Z565" s="219"/>
      <c r="AA565" s="219"/>
      <c r="AB565" s="219"/>
      <c r="AC565" s="220">
        <v>12.85</v>
      </c>
      <c r="AD565" s="220"/>
    </row>
    <row r="566" spans="3:30">
      <c r="C566" s="143" t="s">
        <v>2</v>
      </c>
      <c r="G566" s="143" t="s">
        <v>2</v>
      </c>
      <c r="K566" s="143" t="s">
        <v>2</v>
      </c>
      <c r="O566" s="219" t="s">
        <v>1661</v>
      </c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  <c r="AA566" s="219"/>
      <c r="AB566" s="219"/>
      <c r="AC566" s="220">
        <v>20.84</v>
      </c>
      <c r="AD566" s="220"/>
    </row>
    <row r="567" spans="3:30">
      <c r="C567" s="143" t="s">
        <v>2</v>
      </c>
      <c r="G567" s="143" t="s">
        <v>2</v>
      </c>
      <c r="K567" s="143" t="s">
        <v>2</v>
      </c>
      <c r="O567" s="219" t="s">
        <v>1663</v>
      </c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  <c r="AA567" s="219"/>
      <c r="AB567" s="219"/>
      <c r="AC567" s="220">
        <v>109.99</v>
      </c>
      <c r="AD567" s="220"/>
    </row>
    <row r="568" spans="3:30">
      <c r="C568" s="143" t="s">
        <v>2</v>
      </c>
      <c r="G568" s="143" t="s">
        <v>2</v>
      </c>
      <c r="K568" s="143" t="s">
        <v>2</v>
      </c>
      <c r="O568" s="219" t="s">
        <v>1664</v>
      </c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  <c r="AA568" s="219"/>
      <c r="AB568" s="219"/>
      <c r="AC568" s="220">
        <v>84.99</v>
      </c>
      <c r="AD568" s="220"/>
    </row>
    <row r="569" spans="3:30">
      <c r="C569" s="143" t="s">
        <v>2</v>
      </c>
      <c r="G569" s="143" t="s">
        <v>2</v>
      </c>
      <c r="K569" s="143" t="s">
        <v>2</v>
      </c>
      <c r="O569" s="219" t="s">
        <v>1665</v>
      </c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  <c r="AA569" s="219"/>
      <c r="AB569" s="219"/>
      <c r="AC569" s="220">
        <v>94.99</v>
      </c>
      <c r="AD569" s="220"/>
    </row>
    <row r="570" spans="3:30">
      <c r="C570" s="143" t="s">
        <v>2</v>
      </c>
      <c r="G570" s="143" t="s">
        <v>2</v>
      </c>
      <c r="K570" s="143" t="s">
        <v>2</v>
      </c>
      <c r="O570" s="219" t="s">
        <v>1666</v>
      </c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  <c r="AB570" s="219"/>
      <c r="AC570" s="220">
        <v>8.16</v>
      </c>
      <c r="AD570" s="220"/>
    </row>
    <row r="571" spans="3:30">
      <c r="C571" s="143" t="s">
        <v>2</v>
      </c>
      <c r="G571" s="143" t="s">
        <v>2</v>
      </c>
      <c r="K571" s="143" t="s">
        <v>2</v>
      </c>
      <c r="O571" s="219" t="s">
        <v>1667</v>
      </c>
      <c r="P571" s="219"/>
      <c r="Q571" s="219"/>
      <c r="R571" s="219"/>
      <c r="S571" s="219"/>
      <c r="T571" s="219"/>
      <c r="U571" s="219"/>
      <c r="V571" s="219"/>
      <c r="W571" s="219"/>
      <c r="X571" s="219"/>
      <c r="Y571" s="219"/>
      <c r="Z571" s="219"/>
      <c r="AA571" s="219"/>
      <c r="AB571" s="219"/>
      <c r="AC571" s="220">
        <v>8.82</v>
      </c>
      <c r="AD571" s="220"/>
    </row>
    <row r="572" spans="3:30">
      <c r="C572" s="143" t="s">
        <v>2</v>
      </c>
      <c r="G572" s="143" t="s">
        <v>2</v>
      </c>
      <c r="K572" s="143" t="s">
        <v>2</v>
      </c>
      <c r="O572" s="219" t="s">
        <v>1668</v>
      </c>
      <c r="P572" s="219"/>
      <c r="Q572" s="219"/>
      <c r="R572" s="219"/>
      <c r="S572" s="219"/>
      <c r="T572" s="219"/>
      <c r="U572" s="219"/>
      <c r="V572" s="219"/>
      <c r="W572" s="219"/>
      <c r="X572" s="219"/>
      <c r="Y572" s="219"/>
      <c r="Z572" s="219"/>
      <c r="AA572" s="219"/>
      <c r="AB572" s="219"/>
      <c r="AC572" s="220">
        <v>21.83</v>
      </c>
      <c r="AD572" s="220"/>
    </row>
    <row r="573" spans="3:30">
      <c r="C573" s="143" t="s">
        <v>2</v>
      </c>
      <c r="G573" s="143" t="s">
        <v>2</v>
      </c>
      <c r="K573" s="143" t="s">
        <v>2</v>
      </c>
      <c r="O573" s="219" t="s">
        <v>1669</v>
      </c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  <c r="Z573" s="219"/>
      <c r="AA573" s="219"/>
      <c r="AB573" s="219"/>
      <c r="AC573" s="220">
        <v>152.76</v>
      </c>
      <c r="AD573" s="220"/>
    </row>
    <row r="574" spans="3:30">
      <c r="C574" s="143" t="s">
        <v>2</v>
      </c>
      <c r="G574" s="143" t="s">
        <v>2</v>
      </c>
      <c r="K574" s="143" t="s">
        <v>2</v>
      </c>
      <c r="O574" s="219" t="s">
        <v>1670</v>
      </c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  <c r="Z574" s="219"/>
      <c r="AA574" s="219"/>
      <c r="AB574" s="219"/>
      <c r="AC574" s="220">
        <v>22.71</v>
      </c>
      <c r="AD574" s="220"/>
    </row>
    <row r="575" spans="3:30">
      <c r="C575" s="143" t="s">
        <v>2</v>
      </c>
      <c r="G575" s="143" t="s">
        <v>2</v>
      </c>
      <c r="K575" s="143" t="s">
        <v>2</v>
      </c>
      <c r="O575" s="219" t="s">
        <v>1671</v>
      </c>
      <c r="P575" s="219"/>
      <c r="Q575" s="219"/>
      <c r="R575" s="219"/>
      <c r="S575" s="219"/>
      <c r="T575" s="219"/>
      <c r="U575" s="219"/>
      <c r="V575" s="219"/>
      <c r="W575" s="219"/>
      <c r="X575" s="219"/>
      <c r="Y575" s="219"/>
      <c r="Z575" s="219"/>
      <c r="AA575" s="219"/>
      <c r="AB575" s="219"/>
      <c r="AC575" s="220">
        <v>9.26</v>
      </c>
      <c r="AD575" s="220"/>
    </row>
    <row r="576" spans="3:30">
      <c r="C576" s="143" t="s">
        <v>2</v>
      </c>
      <c r="G576" s="143" t="s">
        <v>2</v>
      </c>
      <c r="K576" s="143" t="s">
        <v>2</v>
      </c>
      <c r="O576" s="219" t="s">
        <v>1672</v>
      </c>
      <c r="P576" s="219"/>
      <c r="Q576" s="219"/>
      <c r="R576" s="219"/>
      <c r="S576" s="219"/>
      <c r="T576" s="219"/>
      <c r="U576" s="219"/>
      <c r="V576" s="219"/>
      <c r="W576" s="219"/>
      <c r="X576" s="219"/>
      <c r="Y576" s="219"/>
      <c r="Z576" s="219"/>
      <c r="AA576" s="219"/>
      <c r="AB576" s="219"/>
      <c r="AC576" s="220">
        <v>13.58</v>
      </c>
      <c r="AD576" s="220"/>
    </row>
    <row r="577" spans="2:30">
      <c r="C577" s="143" t="s">
        <v>2</v>
      </c>
      <c r="G577" s="143" t="s">
        <v>2</v>
      </c>
      <c r="K577" s="143" t="s">
        <v>2</v>
      </c>
      <c r="O577" s="219" t="s">
        <v>1673</v>
      </c>
      <c r="P577" s="219"/>
      <c r="Q577" s="219"/>
      <c r="R577" s="219"/>
      <c r="S577" s="219"/>
      <c r="T577" s="219"/>
      <c r="U577" s="219"/>
      <c r="V577" s="219"/>
      <c r="W577" s="219"/>
      <c r="X577" s="219"/>
      <c r="Y577" s="219"/>
      <c r="Z577" s="219"/>
      <c r="AA577" s="219"/>
      <c r="AB577" s="219"/>
      <c r="AC577" s="220">
        <v>43.93</v>
      </c>
      <c r="AD577" s="220"/>
    </row>
    <row r="578" spans="2:30">
      <c r="C578" s="143" t="s">
        <v>2</v>
      </c>
      <c r="G578" s="143" t="s">
        <v>2</v>
      </c>
      <c r="K578" s="143" t="s">
        <v>2</v>
      </c>
      <c r="O578" s="219" t="s">
        <v>1674</v>
      </c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  <c r="Z578" s="219"/>
      <c r="AA578" s="219"/>
      <c r="AB578" s="219"/>
      <c r="AC578" s="220">
        <v>66.540000000000006</v>
      </c>
      <c r="AD578" s="220"/>
    </row>
    <row r="579" spans="2:30">
      <c r="C579" s="143" t="s">
        <v>2</v>
      </c>
      <c r="G579" s="143" t="s">
        <v>2</v>
      </c>
      <c r="K579" s="143" t="s">
        <v>2</v>
      </c>
      <c r="O579" s="219" t="s">
        <v>1675</v>
      </c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  <c r="Z579" s="219"/>
      <c r="AA579" s="219"/>
      <c r="AB579" s="219"/>
      <c r="AC579" s="220">
        <v>16.100000000000001</v>
      </c>
      <c r="AD579" s="220"/>
    </row>
    <row r="580" spans="2:30">
      <c r="C580" s="143" t="s">
        <v>2</v>
      </c>
      <c r="G580" s="143" t="s">
        <v>2</v>
      </c>
      <c r="K580" s="143" t="s">
        <v>2</v>
      </c>
      <c r="O580" s="219" t="s">
        <v>1676</v>
      </c>
      <c r="P580" s="219"/>
      <c r="Q580" s="219"/>
      <c r="R580" s="219"/>
      <c r="S580" s="219"/>
      <c r="T580" s="219"/>
      <c r="U580" s="219"/>
      <c r="V580" s="219"/>
      <c r="W580" s="219"/>
      <c r="X580" s="219"/>
      <c r="Y580" s="219"/>
      <c r="Z580" s="219"/>
      <c r="AA580" s="219"/>
      <c r="AB580" s="219"/>
      <c r="AC580" s="220">
        <v>49.64</v>
      </c>
      <c r="AD580" s="220"/>
    </row>
    <row r="581" spans="2:30">
      <c r="C581" s="143" t="s">
        <v>2</v>
      </c>
      <c r="G581" s="143" t="s">
        <v>2</v>
      </c>
      <c r="K581" s="143" t="s">
        <v>2</v>
      </c>
      <c r="O581" s="219" t="s">
        <v>1677</v>
      </c>
      <c r="P581" s="219"/>
      <c r="Q581" s="219"/>
      <c r="R581" s="219"/>
      <c r="S581" s="219"/>
      <c r="T581" s="219"/>
      <c r="U581" s="219"/>
      <c r="V581" s="219"/>
      <c r="W581" s="219"/>
      <c r="X581" s="219"/>
      <c r="Y581" s="219"/>
      <c r="Z581" s="219"/>
      <c r="AA581" s="219"/>
      <c r="AB581" s="219"/>
      <c r="AC581" s="220">
        <v>48.48</v>
      </c>
      <c r="AD581" s="220"/>
    </row>
    <row r="582" spans="2:30">
      <c r="C582" s="143" t="s">
        <v>2</v>
      </c>
      <c r="G582" s="143" t="s">
        <v>2</v>
      </c>
      <c r="K582" s="143" t="s">
        <v>2</v>
      </c>
      <c r="O582" s="219" t="s">
        <v>1678</v>
      </c>
      <c r="P582" s="219"/>
      <c r="Q582" s="219"/>
      <c r="R582" s="219"/>
      <c r="S582" s="219"/>
      <c r="T582" s="219"/>
      <c r="U582" s="219"/>
      <c r="V582" s="219"/>
      <c r="W582" s="219"/>
      <c r="X582" s="219"/>
      <c r="Y582" s="219"/>
      <c r="Z582" s="219"/>
      <c r="AA582" s="219"/>
      <c r="AB582" s="219"/>
      <c r="AC582" s="220">
        <v>16</v>
      </c>
      <c r="AD582" s="220"/>
    </row>
    <row r="583" spans="2:30">
      <c r="C583" s="143" t="s">
        <v>2</v>
      </c>
      <c r="G583" s="143" t="s">
        <v>2</v>
      </c>
      <c r="K583" s="143" t="s">
        <v>2</v>
      </c>
      <c r="O583" s="219" t="s">
        <v>1679</v>
      </c>
      <c r="P583" s="219"/>
      <c r="Q583" s="219"/>
      <c r="R583" s="219"/>
      <c r="S583" s="219"/>
      <c r="T583" s="219"/>
      <c r="U583" s="219"/>
      <c r="V583" s="219"/>
      <c r="W583" s="219"/>
      <c r="X583" s="219"/>
      <c r="Y583" s="219"/>
      <c r="Z583" s="219"/>
      <c r="AA583" s="219"/>
      <c r="AB583" s="219"/>
      <c r="AC583" s="220">
        <v>111.94</v>
      </c>
      <c r="AD583" s="220"/>
    </row>
    <row r="584" spans="2:30">
      <c r="C584" s="143" t="s">
        <v>2</v>
      </c>
      <c r="G584" s="143" t="s">
        <v>2</v>
      </c>
      <c r="K584" s="143" t="s">
        <v>2</v>
      </c>
      <c r="O584" s="219" t="s">
        <v>1680</v>
      </c>
      <c r="P584" s="219"/>
      <c r="Q584" s="219"/>
      <c r="R584" s="219"/>
      <c r="S584" s="219"/>
      <c r="T584" s="219"/>
      <c r="U584" s="219"/>
      <c r="V584" s="219"/>
      <c r="W584" s="219"/>
      <c r="X584" s="219"/>
      <c r="Y584" s="219"/>
      <c r="Z584" s="219"/>
      <c r="AA584" s="219"/>
      <c r="AB584" s="219"/>
      <c r="AC584" s="220">
        <v>74.56</v>
      </c>
      <c r="AD584" s="220"/>
    </row>
    <row r="585" spans="2:30">
      <c r="C585" s="143" t="s">
        <v>2</v>
      </c>
      <c r="G585" s="143" t="s">
        <v>2</v>
      </c>
      <c r="K585" s="143" t="s">
        <v>2</v>
      </c>
      <c r="O585" s="219" t="s">
        <v>1681</v>
      </c>
      <c r="P585" s="219"/>
      <c r="Q585" s="219"/>
      <c r="R585" s="219"/>
      <c r="S585" s="219"/>
      <c r="T585" s="219"/>
      <c r="U585" s="219"/>
      <c r="V585" s="219"/>
      <c r="W585" s="219"/>
      <c r="X585" s="219"/>
      <c r="Y585" s="219"/>
      <c r="Z585" s="219"/>
      <c r="AA585" s="219"/>
      <c r="AB585" s="219"/>
      <c r="AC585" s="220">
        <v>31.93</v>
      </c>
      <c r="AD585" s="220"/>
    </row>
    <row r="586" spans="2:30">
      <c r="C586" s="143" t="s">
        <v>2</v>
      </c>
      <c r="G586" s="143" t="s">
        <v>2</v>
      </c>
      <c r="K586" s="143" t="s">
        <v>2</v>
      </c>
      <c r="O586" s="219" t="s">
        <v>1682</v>
      </c>
      <c r="P586" s="219"/>
      <c r="Q586" s="219"/>
      <c r="R586" s="219"/>
      <c r="S586" s="219"/>
      <c r="T586" s="219"/>
      <c r="U586" s="219"/>
      <c r="V586" s="219"/>
      <c r="W586" s="219"/>
      <c r="X586" s="219"/>
      <c r="Y586" s="219"/>
      <c r="Z586" s="219"/>
      <c r="AA586" s="219"/>
      <c r="AB586" s="219"/>
      <c r="AC586" s="220">
        <v>122.83</v>
      </c>
      <c r="AD586" s="220"/>
    </row>
    <row r="587" spans="2:30">
      <c r="C587" s="143" t="s">
        <v>2</v>
      </c>
      <c r="G587" s="143" t="s">
        <v>2</v>
      </c>
      <c r="K587" s="143" t="s">
        <v>2</v>
      </c>
      <c r="O587" s="219" t="s">
        <v>1683</v>
      </c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  <c r="Z587" s="219"/>
      <c r="AA587" s="219"/>
      <c r="AB587" s="219"/>
      <c r="AC587" s="220">
        <v>55.63</v>
      </c>
      <c r="AD587" s="220"/>
    </row>
    <row r="588" spans="2:30">
      <c r="C588" s="143" t="s">
        <v>2</v>
      </c>
      <c r="G588" s="143" t="s">
        <v>2</v>
      </c>
      <c r="K588" s="143" t="s">
        <v>2</v>
      </c>
      <c r="O588" s="219" t="s">
        <v>1684</v>
      </c>
      <c r="P588" s="219"/>
      <c r="Q588" s="219"/>
      <c r="R588" s="219"/>
      <c r="S588" s="219"/>
      <c r="T588" s="219"/>
      <c r="U588" s="219"/>
      <c r="V588" s="219"/>
      <c r="W588" s="219"/>
      <c r="X588" s="219"/>
      <c r="Y588" s="219"/>
      <c r="Z588" s="219"/>
      <c r="AA588" s="219"/>
      <c r="AB588" s="219"/>
      <c r="AC588" s="220">
        <v>20.37</v>
      </c>
      <c r="AD588" s="220"/>
    </row>
    <row r="589" spans="2:30">
      <c r="C589" s="143" t="s">
        <v>2</v>
      </c>
      <c r="G589" s="143" t="s">
        <v>2</v>
      </c>
      <c r="K589" s="143" t="s">
        <v>2</v>
      </c>
      <c r="O589" s="219" t="s">
        <v>1685</v>
      </c>
      <c r="P589" s="219"/>
      <c r="Q589" s="219"/>
      <c r="R589" s="219"/>
      <c r="S589" s="219"/>
      <c r="T589" s="219"/>
      <c r="U589" s="219"/>
      <c r="V589" s="219"/>
      <c r="W589" s="219"/>
      <c r="X589" s="219"/>
      <c r="Y589" s="219"/>
      <c r="Z589" s="219"/>
      <c r="AA589" s="219"/>
      <c r="AB589" s="219"/>
      <c r="AC589" s="220">
        <v>217.72</v>
      </c>
      <c r="AD589" s="220"/>
    </row>
    <row r="590" spans="2:30">
      <c r="C590" s="143" t="s">
        <v>2</v>
      </c>
      <c r="G590" s="143" t="s">
        <v>2</v>
      </c>
      <c r="K590" s="143" t="s">
        <v>2</v>
      </c>
      <c r="O590" s="219" t="s">
        <v>1686</v>
      </c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  <c r="Z590" s="219"/>
      <c r="AA590" s="219"/>
      <c r="AB590" s="219"/>
      <c r="AC590" s="220">
        <v>86.11</v>
      </c>
      <c r="AD590" s="220"/>
    </row>
    <row r="591" spans="2:30">
      <c r="C591" s="143" t="s">
        <v>2</v>
      </c>
      <c r="G591" s="143" t="s">
        <v>2</v>
      </c>
      <c r="K591" s="143" t="s">
        <v>2</v>
      </c>
      <c r="O591" s="219" t="s">
        <v>1687</v>
      </c>
      <c r="P591" s="219"/>
      <c r="Q591" s="219"/>
      <c r="R591" s="219"/>
      <c r="S591" s="219"/>
      <c r="T591" s="219"/>
      <c r="U591" s="219"/>
      <c r="V591" s="219"/>
      <c r="W591" s="219"/>
      <c r="X591" s="219"/>
      <c r="Y591" s="219"/>
      <c r="Z591" s="219"/>
      <c r="AA591" s="219"/>
      <c r="AB591" s="219"/>
      <c r="AC591" s="220">
        <v>158.56</v>
      </c>
      <c r="AD591" s="220"/>
    </row>
    <row r="592" spans="2:30">
      <c r="B592" s="140" t="s">
        <v>1688</v>
      </c>
      <c r="C592" s="140"/>
      <c r="D592" s="140"/>
      <c r="F592" s="140" t="s">
        <v>1351</v>
      </c>
      <c r="G592" s="140"/>
      <c r="H592" s="140"/>
      <c r="I592" s="140"/>
      <c r="J592" s="140" t="s">
        <v>1526</v>
      </c>
      <c r="K592" s="140"/>
      <c r="L592" s="140"/>
      <c r="N592" s="140" t="s">
        <v>1527</v>
      </c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C592" s="218">
        <v>69341.17</v>
      </c>
      <c r="AD592" s="218"/>
    </row>
    <row r="593" spans="2:30">
      <c r="C593" s="143" t="s">
        <v>2</v>
      </c>
      <c r="G593" s="143" t="s">
        <v>2</v>
      </c>
      <c r="K593" s="143" t="s">
        <v>2</v>
      </c>
      <c r="O593" s="219" t="s">
        <v>1689</v>
      </c>
      <c r="P593" s="219"/>
      <c r="Q593" s="219"/>
      <c r="R593" s="219"/>
      <c r="S593" s="219"/>
      <c r="T593" s="219"/>
      <c r="U593" s="219"/>
      <c r="V593" s="219"/>
      <c r="W593" s="219"/>
      <c r="X593" s="219"/>
      <c r="Y593" s="219"/>
      <c r="Z593" s="219"/>
      <c r="AA593" s="219"/>
      <c r="AB593" s="219"/>
      <c r="AC593" s="220">
        <v>318.76</v>
      </c>
      <c r="AD593" s="220"/>
    </row>
    <row r="594" spans="2:30">
      <c r="C594" s="143" t="s">
        <v>2</v>
      </c>
      <c r="G594" s="143" t="s">
        <v>2</v>
      </c>
      <c r="K594" s="143" t="s">
        <v>2</v>
      </c>
      <c r="O594" s="219" t="s">
        <v>1581</v>
      </c>
      <c r="P594" s="219"/>
      <c r="Q594" s="219"/>
      <c r="R594" s="219"/>
      <c r="S594" s="219"/>
      <c r="T594" s="219"/>
      <c r="U594" s="219"/>
      <c r="V594" s="219"/>
      <c r="W594" s="219"/>
      <c r="X594" s="219"/>
      <c r="Y594" s="219"/>
      <c r="Z594" s="219"/>
      <c r="AA594" s="219"/>
      <c r="AB594" s="219"/>
      <c r="AC594" s="220">
        <v>71.8</v>
      </c>
      <c r="AD594" s="220"/>
    </row>
    <row r="595" spans="2:30">
      <c r="C595" s="143" t="s">
        <v>2</v>
      </c>
      <c r="G595" s="143" t="s">
        <v>2</v>
      </c>
      <c r="K595" s="143" t="s">
        <v>2</v>
      </c>
      <c r="O595" s="219" t="s">
        <v>1581</v>
      </c>
      <c r="P595" s="219"/>
      <c r="Q595" s="219"/>
      <c r="R595" s="219"/>
      <c r="S595" s="219"/>
      <c r="T595" s="219"/>
      <c r="U595" s="219"/>
      <c r="V595" s="219"/>
      <c r="W595" s="219"/>
      <c r="X595" s="219"/>
      <c r="Y595" s="219"/>
      <c r="Z595" s="219"/>
      <c r="AA595" s="219"/>
      <c r="AB595" s="219"/>
      <c r="AC595" s="220">
        <v>161.55000000000001</v>
      </c>
      <c r="AD595" s="220"/>
    </row>
    <row r="596" spans="2:30">
      <c r="C596" s="143" t="s">
        <v>2</v>
      </c>
      <c r="G596" s="143" t="s">
        <v>2</v>
      </c>
      <c r="K596" s="143" t="s">
        <v>2</v>
      </c>
      <c r="O596" s="219" t="s">
        <v>1581</v>
      </c>
      <c r="P596" s="219"/>
      <c r="Q596" s="219"/>
      <c r="R596" s="219"/>
      <c r="S596" s="219"/>
      <c r="T596" s="219"/>
      <c r="U596" s="219"/>
      <c r="V596" s="219"/>
      <c r="W596" s="219"/>
      <c r="X596" s="219"/>
      <c r="Y596" s="219"/>
      <c r="Z596" s="219"/>
      <c r="AA596" s="219"/>
      <c r="AB596" s="219"/>
      <c r="AC596" s="220">
        <v>1094.95</v>
      </c>
      <c r="AD596" s="220"/>
    </row>
    <row r="597" spans="2:30">
      <c r="C597" s="143" t="s">
        <v>2</v>
      </c>
      <c r="G597" s="143" t="s">
        <v>2</v>
      </c>
      <c r="K597" s="143" t="s">
        <v>2</v>
      </c>
      <c r="O597" s="219" t="s">
        <v>1690</v>
      </c>
      <c r="P597" s="219"/>
      <c r="Q597" s="219"/>
      <c r="R597" s="219"/>
      <c r="S597" s="219"/>
      <c r="T597" s="219"/>
      <c r="U597" s="219"/>
      <c r="V597" s="219"/>
      <c r="W597" s="219"/>
      <c r="X597" s="219"/>
      <c r="Y597" s="219"/>
      <c r="Z597" s="219"/>
      <c r="AA597" s="219"/>
      <c r="AB597" s="219"/>
      <c r="AC597" s="220">
        <v>3648.2</v>
      </c>
      <c r="AD597" s="220"/>
    </row>
    <row r="598" spans="2:30">
      <c r="C598" s="143" t="s">
        <v>2</v>
      </c>
      <c r="G598" s="143" t="s">
        <v>2</v>
      </c>
      <c r="K598" s="143" t="s">
        <v>2</v>
      </c>
      <c r="O598" s="219" t="s">
        <v>1690</v>
      </c>
      <c r="P598" s="219"/>
      <c r="Q598" s="219"/>
      <c r="R598" s="219"/>
      <c r="S598" s="219"/>
      <c r="T598" s="219"/>
      <c r="U598" s="219"/>
      <c r="V598" s="219"/>
      <c r="W598" s="219"/>
      <c r="X598" s="219"/>
      <c r="Y598" s="219"/>
      <c r="Z598" s="219"/>
      <c r="AA598" s="219"/>
      <c r="AB598" s="219"/>
      <c r="AC598" s="220">
        <v>8208.4500000000007</v>
      </c>
      <c r="AD598" s="220"/>
    </row>
    <row r="599" spans="2:30">
      <c r="C599" s="143" t="s">
        <v>2</v>
      </c>
      <c r="G599" s="143" t="s">
        <v>2</v>
      </c>
      <c r="K599" s="143" t="s">
        <v>2</v>
      </c>
      <c r="O599" s="219" t="s">
        <v>1690</v>
      </c>
      <c r="P599" s="219"/>
      <c r="Q599" s="219"/>
      <c r="R599" s="219"/>
      <c r="S599" s="219"/>
      <c r="T599" s="219"/>
      <c r="U599" s="219"/>
      <c r="V599" s="219"/>
      <c r="W599" s="219"/>
      <c r="X599" s="219"/>
      <c r="Y599" s="219"/>
      <c r="Z599" s="219"/>
      <c r="AA599" s="219"/>
      <c r="AB599" s="219"/>
      <c r="AC599" s="220">
        <v>55635.05</v>
      </c>
      <c r="AD599" s="220"/>
    </row>
    <row r="600" spans="2:30">
      <c r="C600" s="143" t="s">
        <v>2</v>
      </c>
      <c r="G600" s="143" t="s">
        <v>2</v>
      </c>
      <c r="K600" s="143" t="s">
        <v>2</v>
      </c>
      <c r="O600" s="219" t="s">
        <v>1691</v>
      </c>
      <c r="P600" s="219"/>
      <c r="Q600" s="219"/>
      <c r="R600" s="219"/>
      <c r="S600" s="219"/>
      <c r="T600" s="219"/>
      <c r="U600" s="219"/>
      <c r="V600" s="219"/>
      <c r="W600" s="219"/>
      <c r="X600" s="219"/>
      <c r="Y600" s="219"/>
      <c r="Z600" s="219"/>
      <c r="AA600" s="219"/>
      <c r="AB600" s="219"/>
      <c r="AC600" s="220">
        <v>202.41</v>
      </c>
      <c r="AD600" s="220"/>
    </row>
    <row r="601" spans="2:30">
      <c r="B601" s="140" t="s">
        <v>1692</v>
      </c>
      <c r="C601" s="140"/>
      <c r="D601" s="140"/>
      <c r="F601" s="140" t="s">
        <v>1351</v>
      </c>
      <c r="G601" s="140"/>
      <c r="H601" s="140"/>
      <c r="I601" s="140"/>
      <c r="J601" s="140" t="s">
        <v>1693</v>
      </c>
      <c r="K601" s="140"/>
      <c r="L601" s="140"/>
      <c r="N601" s="140" t="s">
        <v>1694</v>
      </c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C601" s="218">
        <v>29.34</v>
      </c>
      <c r="AD601" s="218"/>
    </row>
    <row r="602" spans="2:30">
      <c r="C602" s="143" t="s">
        <v>2</v>
      </c>
      <c r="G602" s="143" t="s">
        <v>2</v>
      </c>
      <c r="K602" s="143" t="s">
        <v>2</v>
      </c>
      <c r="O602" s="219" t="s">
        <v>1314</v>
      </c>
      <c r="P602" s="219"/>
      <c r="Q602" s="219"/>
      <c r="R602" s="219"/>
      <c r="S602" s="219"/>
      <c r="T602" s="219"/>
      <c r="U602" s="219"/>
      <c r="V602" s="219"/>
      <c r="W602" s="219"/>
      <c r="X602" s="219"/>
      <c r="Y602" s="219"/>
      <c r="Z602" s="219"/>
      <c r="AA602" s="219"/>
      <c r="AB602" s="219"/>
    </row>
    <row r="603" spans="2:30">
      <c r="B603" s="140" t="s">
        <v>1695</v>
      </c>
      <c r="C603" s="140"/>
      <c r="D603" s="140"/>
      <c r="F603" s="140" t="s">
        <v>1351</v>
      </c>
      <c r="G603" s="140"/>
      <c r="H603" s="140"/>
      <c r="I603" s="140"/>
      <c r="J603" s="140" t="s">
        <v>1696</v>
      </c>
      <c r="K603" s="140"/>
      <c r="L603" s="140"/>
      <c r="N603" s="140" t="s">
        <v>1697</v>
      </c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C603" s="218">
        <v>17.64</v>
      </c>
      <c r="AD603" s="218"/>
    </row>
    <row r="604" spans="2:30">
      <c r="C604" s="143" t="s">
        <v>2</v>
      </c>
      <c r="G604" s="143" t="s">
        <v>2</v>
      </c>
      <c r="K604" s="143" t="s">
        <v>2</v>
      </c>
      <c r="O604" s="219" t="s">
        <v>1314</v>
      </c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  <c r="Z604" s="219"/>
      <c r="AA604" s="219"/>
      <c r="AB604" s="219"/>
    </row>
    <row r="605" spans="2:30">
      <c r="B605" s="140" t="s">
        <v>1698</v>
      </c>
      <c r="C605" s="140"/>
      <c r="D605" s="140"/>
      <c r="F605" s="140" t="s">
        <v>1351</v>
      </c>
      <c r="G605" s="140"/>
      <c r="H605" s="140"/>
      <c r="I605" s="140"/>
      <c r="J605" s="140" t="s">
        <v>1699</v>
      </c>
      <c r="K605" s="140"/>
      <c r="L605" s="140"/>
      <c r="N605" s="140" t="s">
        <v>1700</v>
      </c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C605" s="218">
        <v>21.28</v>
      </c>
      <c r="AD605" s="218"/>
    </row>
    <row r="606" spans="2:30">
      <c r="C606" s="143" t="s">
        <v>2</v>
      </c>
      <c r="G606" s="143" t="s">
        <v>2</v>
      </c>
      <c r="K606" s="143" t="s">
        <v>2</v>
      </c>
      <c r="O606" s="219" t="s">
        <v>1314</v>
      </c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  <c r="Z606" s="219"/>
      <c r="AA606" s="219"/>
      <c r="AB606" s="219"/>
    </row>
    <row r="607" spans="2:30">
      <c r="B607" s="140" t="s">
        <v>1701</v>
      </c>
      <c r="C607" s="140"/>
      <c r="D607" s="140"/>
      <c r="F607" s="140" t="s">
        <v>1351</v>
      </c>
      <c r="G607" s="140"/>
      <c r="H607" s="140"/>
      <c r="I607" s="140"/>
      <c r="J607" s="140" t="s">
        <v>1702</v>
      </c>
      <c r="K607" s="140"/>
      <c r="L607" s="140"/>
      <c r="N607" s="140" t="s">
        <v>1703</v>
      </c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C607" s="218">
        <v>125.72</v>
      </c>
      <c r="AD607" s="218"/>
    </row>
    <row r="608" spans="2:30">
      <c r="C608" s="143" t="s">
        <v>2</v>
      </c>
      <c r="G608" s="143" t="s">
        <v>2</v>
      </c>
      <c r="K608" s="143" t="s">
        <v>2</v>
      </c>
      <c r="O608" s="219" t="s">
        <v>1314</v>
      </c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  <c r="AB608" s="219"/>
    </row>
    <row r="609" spans="1:30">
      <c r="B609" s="140" t="s">
        <v>1704</v>
      </c>
      <c r="C609" s="140"/>
      <c r="D609" s="140"/>
      <c r="F609" s="140" t="s">
        <v>1351</v>
      </c>
      <c r="G609" s="140"/>
      <c r="H609" s="140"/>
      <c r="I609" s="140"/>
      <c r="J609" s="140" t="s">
        <v>1705</v>
      </c>
      <c r="K609" s="140"/>
      <c r="L609" s="140"/>
      <c r="N609" s="140" t="s">
        <v>1706</v>
      </c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C609" s="218">
        <v>156.02000000000001</v>
      </c>
      <c r="AD609" s="218"/>
    </row>
    <row r="610" spans="1:30">
      <c r="C610" s="143" t="s">
        <v>2</v>
      </c>
      <c r="G610" s="143" t="s">
        <v>2</v>
      </c>
      <c r="K610" s="143" t="s">
        <v>2</v>
      </c>
      <c r="O610" s="219" t="s">
        <v>1314</v>
      </c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  <c r="AB610" s="219"/>
    </row>
    <row r="611" spans="1:30" ht="10.5" customHeight="1"/>
    <row r="612" spans="1:30" ht="12" customHeight="1"/>
    <row r="613" spans="1:30" ht="13.5" customHeight="1">
      <c r="A613" s="146" t="s">
        <v>1167</v>
      </c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R613" s="147" t="s">
        <v>1707</v>
      </c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</row>
    <row r="614" spans="1:30" ht="25.5" customHeight="1">
      <c r="C614" s="137" t="s">
        <v>1135</v>
      </c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</row>
    <row r="615" spans="1:30" ht="7.5" customHeight="1"/>
    <row r="616" spans="1:30" ht="18.75" customHeight="1">
      <c r="I616" s="213" t="s">
        <v>1136</v>
      </c>
      <c r="J616" s="213"/>
      <c r="K616" s="213"/>
      <c r="L616" s="213"/>
      <c r="M616" s="213"/>
      <c r="N616" s="213"/>
      <c r="O616" s="213"/>
      <c r="P616" s="213"/>
      <c r="S616" s="214" t="s">
        <v>1137</v>
      </c>
      <c r="T616" s="214"/>
      <c r="U616" s="214"/>
      <c r="V616" s="214"/>
      <c r="W616" s="214"/>
      <c r="X616" s="214"/>
      <c r="Y616" s="214"/>
    </row>
    <row r="617" spans="1:30" ht="6.75" customHeight="1"/>
    <row r="618" spans="1:30" ht="14.25" customHeight="1">
      <c r="A618" s="215" t="s">
        <v>1138</v>
      </c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</row>
    <row r="619" spans="1:30">
      <c r="B619" s="216" t="s">
        <v>1139</v>
      </c>
      <c r="C619" s="216"/>
      <c r="D619" s="216"/>
      <c r="F619" s="216" t="s">
        <v>1140</v>
      </c>
      <c r="G619" s="216"/>
      <c r="H619" s="216"/>
      <c r="I619" s="216"/>
      <c r="J619" s="216" t="s">
        <v>1141</v>
      </c>
      <c r="K619" s="216"/>
      <c r="L619" s="216"/>
      <c r="N619" s="216" t="s">
        <v>1142</v>
      </c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C619" s="217" t="s">
        <v>1143</v>
      </c>
      <c r="AD619" s="217"/>
    </row>
    <row r="620" spans="1:30">
      <c r="B620" s="140" t="s">
        <v>1708</v>
      </c>
      <c r="C620" s="140"/>
      <c r="D620" s="140"/>
      <c r="F620" s="140" t="s">
        <v>1351</v>
      </c>
      <c r="G620" s="140"/>
      <c r="H620" s="140"/>
      <c r="I620" s="140"/>
      <c r="J620" s="140" t="s">
        <v>1709</v>
      </c>
      <c r="K620" s="140"/>
      <c r="L620" s="140"/>
      <c r="N620" s="140" t="s">
        <v>1710</v>
      </c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C620" s="218">
        <v>86.8</v>
      </c>
      <c r="AD620" s="218"/>
    </row>
    <row r="621" spans="1:30">
      <c r="C621" s="143" t="s">
        <v>2</v>
      </c>
      <c r="G621" s="143" t="s">
        <v>2</v>
      </c>
      <c r="K621" s="143" t="s">
        <v>2</v>
      </c>
      <c r="O621" s="219" t="s">
        <v>1314</v>
      </c>
      <c r="P621" s="219"/>
      <c r="Q621" s="219"/>
      <c r="R621" s="219"/>
      <c r="S621" s="219"/>
      <c r="T621" s="219"/>
      <c r="U621" s="219"/>
      <c r="V621" s="219"/>
      <c r="W621" s="219"/>
      <c r="X621" s="219"/>
      <c r="Y621" s="219"/>
      <c r="Z621" s="219"/>
      <c r="AA621" s="219"/>
      <c r="AB621" s="219"/>
    </row>
    <row r="622" spans="1:30">
      <c r="B622" s="140" t="s">
        <v>1711</v>
      </c>
      <c r="C622" s="140"/>
      <c r="D622" s="140"/>
      <c r="F622" s="140" t="s">
        <v>1351</v>
      </c>
      <c r="G622" s="140"/>
      <c r="H622" s="140"/>
      <c r="I622" s="140"/>
      <c r="J622" s="140" t="s">
        <v>1712</v>
      </c>
      <c r="K622" s="140"/>
      <c r="L622" s="140"/>
      <c r="N622" s="140" t="s">
        <v>1713</v>
      </c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C622" s="218">
        <v>41.44</v>
      </c>
      <c r="AD622" s="218"/>
    </row>
    <row r="623" spans="1:30">
      <c r="C623" s="143" t="s">
        <v>2</v>
      </c>
      <c r="G623" s="143" t="s">
        <v>2</v>
      </c>
      <c r="K623" s="143" t="s">
        <v>2</v>
      </c>
      <c r="O623" s="219" t="s">
        <v>1314</v>
      </c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  <c r="Z623" s="219"/>
      <c r="AA623" s="219"/>
      <c r="AB623" s="219"/>
    </row>
    <row r="624" spans="1:30">
      <c r="B624" s="140" t="s">
        <v>1714</v>
      </c>
      <c r="C624" s="140"/>
      <c r="D624" s="140"/>
      <c r="F624" s="140" t="s">
        <v>1351</v>
      </c>
      <c r="G624" s="140"/>
      <c r="H624" s="140"/>
      <c r="I624" s="140"/>
      <c r="J624" s="140" t="s">
        <v>1715</v>
      </c>
      <c r="K624" s="140"/>
      <c r="L624" s="140"/>
      <c r="N624" s="140" t="s">
        <v>1716</v>
      </c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C624" s="218">
        <v>35.840000000000003</v>
      </c>
      <c r="AD624" s="218"/>
    </row>
    <row r="625" spans="2:30">
      <c r="C625" s="143" t="s">
        <v>2</v>
      </c>
      <c r="G625" s="143" t="s">
        <v>2</v>
      </c>
      <c r="K625" s="143" t="s">
        <v>2</v>
      </c>
      <c r="O625" s="219" t="s">
        <v>1314</v>
      </c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  <c r="Z625" s="219"/>
      <c r="AA625" s="219"/>
      <c r="AB625" s="219"/>
    </row>
    <row r="626" spans="2:30">
      <c r="B626" s="140" t="s">
        <v>1717</v>
      </c>
      <c r="C626" s="140"/>
      <c r="D626" s="140"/>
      <c r="F626" s="140" t="s">
        <v>1351</v>
      </c>
      <c r="G626" s="140"/>
      <c r="H626" s="140"/>
      <c r="I626" s="140"/>
      <c r="J626" s="140" t="s">
        <v>1718</v>
      </c>
      <c r="K626" s="140"/>
      <c r="L626" s="140"/>
      <c r="N626" s="140" t="s">
        <v>1719</v>
      </c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C626" s="218">
        <v>93.52</v>
      </c>
      <c r="AD626" s="218"/>
    </row>
    <row r="627" spans="2:30">
      <c r="C627" s="143" t="s">
        <v>2</v>
      </c>
      <c r="G627" s="143" t="s">
        <v>2</v>
      </c>
      <c r="K627" s="143" t="s">
        <v>2</v>
      </c>
      <c r="O627" s="219" t="s">
        <v>1314</v>
      </c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  <c r="AA627" s="219"/>
      <c r="AB627" s="219"/>
    </row>
    <row r="628" spans="2:30">
      <c r="B628" s="140" t="s">
        <v>1720</v>
      </c>
      <c r="C628" s="140"/>
      <c r="D628" s="140"/>
      <c r="F628" s="140" t="s">
        <v>1351</v>
      </c>
      <c r="G628" s="140"/>
      <c r="H628" s="140"/>
      <c r="I628" s="140"/>
      <c r="J628" s="140" t="s">
        <v>1721</v>
      </c>
      <c r="K628" s="140"/>
      <c r="L628" s="140"/>
      <c r="N628" s="140" t="s">
        <v>1722</v>
      </c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C628" s="218">
        <v>77.84</v>
      </c>
      <c r="AD628" s="218"/>
    </row>
    <row r="629" spans="2:30">
      <c r="C629" s="143" t="s">
        <v>2</v>
      </c>
      <c r="G629" s="143" t="s">
        <v>2</v>
      </c>
      <c r="K629" s="143" t="s">
        <v>2</v>
      </c>
      <c r="O629" s="219" t="s">
        <v>1314</v>
      </c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  <c r="Z629" s="219"/>
      <c r="AA629" s="219"/>
      <c r="AB629" s="219"/>
    </row>
    <row r="630" spans="2:30">
      <c r="B630" s="140" t="s">
        <v>1723</v>
      </c>
      <c r="C630" s="140"/>
      <c r="D630" s="140"/>
      <c r="F630" s="140" t="s">
        <v>1351</v>
      </c>
      <c r="G630" s="140"/>
      <c r="H630" s="140"/>
      <c r="I630" s="140"/>
      <c r="J630" s="140" t="s">
        <v>1724</v>
      </c>
      <c r="K630" s="140"/>
      <c r="L630" s="140"/>
      <c r="N630" s="140" t="s">
        <v>1725</v>
      </c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C630" s="218">
        <v>118.94</v>
      </c>
      <c r="AD630" s="218"/>
    </row>
    <row r="631" spans="2:30">
      <c r="C631" s="143" t="s">
        <v>2</v>
      </c>
      <c r="G631" s="143" t="s">
        <v>2</v>
      </c>
      <c r="K631" s="143" t="s">
        <v>2</v>
      </c>
      <c r="O631" s="219" t="s">
        <v>1314</v>
      </c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  <c r="Z631" s="219"/>
      <c r="AA631" s="219"/>
      <c r="AB631" s="219"/>
    </row>
    <row r="632" spans="2:30">
      <c r="B632" s="140" t="s">
        <v>1726</v>
      </c>
      <c r="C632" s="140"/>
      <c r="D632" s="140"/>
      <c r="F632" s="140" t="s">
        <v>1351</v>
      </c>
      <c r="G632" s="140"/>
      <c r="H632" s="140"/>
      <c r="I632" s="140"/>
      <c r="J632" s="140" t="s">
        <v>1727</v>
      </c>
      <c r="K632" s="140"/>
      <c r="L632" s="140"/>
      <c r="N632" s="140" t="s">
        <v>1728</v>
      </c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C632" s="218">
        <v>43.4</v>
      </c>
      <c r="AD632" s="218"/>
    </row>
    <row r="633" spans="2:30">
      <c r="C633" s="143" t="s">
        <v>2</v>
      </c>
      <c r="G633" s="143" t="s">
        <v>2</v>
      </c>
      <c r="K633" s="143" t="s">
        <v>2</v>
      </c>
      <c r="O633" s="219" t="s">
        <v>1314</v>
      </c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  <c r="Z633" s="219"/>
      <c r="AA633" s="219"/>
      <c r="AB633" s="219"/>
    </row>
    <row r="634" spans="2:30">
      <c r="B634" s="140" t="s">
        <v>1729</v>
      </c>
      <c r="C634" s="140"/>
      <c r="D634" s="140"/>
      <c r="F634" s="140" t="s">
        <v>1351</v>
      </c>
      <c r="G634" s="140"/>
      <c r="H634" s="140"/>
      <c r="I634" s="140"/>
      <c r="J634" s="140" t="s">
        <v>1730</v>
      </c>
      <c r="K634" s="140"/>
      <c r="L634" s="140"/>
      <c r="N634" s="140" t="s">
        <v>1731</v>
      </c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C634" s="218">
        <v>87.36</v>
      </c>
      <c r="AD634" s="218"/>
    </row>
    <row r="635" spans="2:30">
      <c r="C635" s="143" t="s">
        <v>2</v>
      </c>
      <c r="G635" s="143" t="s">
        <v>2</v>
      </c>
      <c r="K635" s="143" t="s">
        <v>2</v>
      </c>
      <c r="O635" s="219" t="s">
        <v>1314</v>
      </c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  <c r="Z635" s="219"/>
      <c r="AA635" s="219"/>
      <c r="AB635" s="219"/>
    </row>
    <row r="636" spans="2:30">
      <c r="B636" s="140" t="s">
        <v>1732</v>
      </c>
      <c r="C636" s="140"/>
      <c r="D636" s="140"/>
      <c r="F636" s="140" t="s">
        <v>1351</v>
      </c>
      <c r="G636" s="140"/>
      <c r="H636" s="140"/>
      <c r="I636" s="140"/>
      <c r="J636" s="140" t="s">
        <v>1733</v>
      </c>
      <c r="K636" s="140"/>
      <c r="L636" s="140"/>
      <c r="N636" s="140" t="s">
        <v>1734</v>
      </c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C636" s="218">
        <v>37.520000000000003</v>
      </c>
      <c r="AD636" s="218"/>
    </row>
    <row r="637" spans="2:30">
      <c r="C637" s="143" t="s">
        <v>2</v>
      </c>
      <c r="G637" s="143" t="s">
        <v>2</v>
      </c>
      <c r="K637" s="143" t="s">
        <v>2</v>
      </c>
      <c r="O637" s="219" t="s">
        <v>1314</v>
      </c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19"/>
      <c r="AB637" s="219"/>
    </row>
    <row r="638" spans="2:30">
      <c r="B638" s="140" t="s">
        <v>1735</v>
      </c>
      <c r="C638" s="140"/>
      <c r="D638" s="140"/>
      <c r="F638" s="140" t="s">
        <v>1351</v>
      </c>
      <c r="G638" s="140"/>
      <c r="H638" s="140"/>
      <c r="I638" s="140"/>
      <c r="J638" s="140" t="s">
        <v>1736</v>
      </c>
      <c r="K638" s="140"/>
      <c r="L638" s="140"/>
      <c r="N638" s="140" t="s">
        <v>1737</v>
      </c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C638" s="218">
        <v>52.08</v>
      </c>
      <c r="AD638" s="218"/>
    </row>
    <row r="639" spans="2:30">
      <c r="C639" s="143" t="s">
        <v>2</v>
      </c>
      <c r="G639" s="143" t="s">
        <v>2</v>
      </c>
      <c r="K639" s="143" t="s">
        <v>2</v>
      </c>
      <c r="O639" s="219" t="s">
        <v>1314</v>
      </c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  <c r="AB639" s="219"/>
    </row>
    <row r="640" spans="2:30">
      <c r="B640" s="140" t="s">
        <v>1738</v>
      </c>
      <c r="C640" s="140"/>
      <c r="D640" s="140"/>
      <c r="F640" s="140" t="s">
        <v>1351</v>
      </c>
      <c r="G640" s="140"/>
      <c r="H640" s="140"/>
      <c r="I640" s="140"/>
      <c r="J640" s="140" t="s">
        <v>1739</v>
      </c>
      <c r="K640" s="140"/>
      <c r="L640" s="140"/>
      <c r="N640" s="140" t="s">
        <v>1740</v>
      </c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C640" s="218">
        <v>33.1</v>
      </c>
      <c r="AD640" s="218"/>
    </row>
    <row r="641" spans="2:30">
      <c r="C641" s="143" t="s">
        <v>2</v>
      </c>
      <c r="G641" s="143" t="s">
        <v>2</v>
      </c>
      <c r="K641" s="143" t="s">
        <v>2</v>
      </c>
      <c r="O641" s="219" t="s">
        <v>1314</v>
      </c>
      <c r="P641" s="219"/>
      <c r="Q641" s="219"/>
      <c r="R641" s="219"/>
      <c r="S641" s="219"/>
      <c r="T641" s="219"/>
      <c r="U641" s="219"/>
      <c r="V641" s="219"/>
      <c r="W641" s="219"/>
      <c r="X641" s="219"/>
      <c r="Y641" s="219"/>
      <c r="Z641" s="219"/>
      <c r="AA641" s="219"/>
      <c r="AB641" s="219"/>
    </row>
    <row r="642" spans="2:30">
      <c r="B642" s="140" t="s">
        <v>1741</v>
      </c>
      <c r="C642" s="140"/>
      <c r="D642" s="140"/>
      <c r="F642" s="140" t="s">
        <v>1351</v>
      </c>
      <c r="G642" s="140"/>
      <c r="H642" s="140"/>
      <c r="I642" s="140"/>
      <c r="J642" s="140" t="s">
        <v>1742</v>
      </c>
      <c r="K642" s="140"/>
      <c r="L642" s="140"/>
      <c r="N642" s="140" t="s">
        <v>1743</v>
      </c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C642" s="218">
        <v>22.96</v>
      </c>
      <c r="AD642" s="218"/>
    </row>
    <row r="643" spans="2:30">
      <c r="C643" s="143" t="s">
        <v>2</v>
      </c>
      <c r="G643" s="143" t="s">
        <v>2</v>
      </c>
      <c r="K643" s="143" t="s">
        <v>2</v>
      </c>
      <c r="O643" s="219" t="s">
        <v>1314</v>
      </c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  <c r="Z643" s="219"/>
      <c r="AA643" s="219"/>
      <c r="AB643" s="219"/>
    </row>
    <row r="644" spans="2:30">
      <c r="B644" s="140" t="s">
        <v>1744</v>
      </c>
      <c r="C644" s="140"/>
      <c r="D644" s="140"/>
      <c r="F644" s="140" t="s">
        <v>1351</v>
      </c>
      <c r="G644" s="140"/>
      <c r="H644" s="140"/>
      <c r="I644" s="140"/>
      <c r="J644" s="140" t="s">
        <v>1745</v>
      </c>
      <c r="K644" s="140"/>
      <c r="L644" s="140"/>
      <c r="N644" s="140" t="s">
        <v>1746</v>
      </c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C644" s="218">
        <v>23350</v>
      </c>
      <c r="AD644" s="218"/>
    </row>
    <row r="645" spans="2:30">
      <c r="C645" s="143" t="s">
        <v>2</v>
      </c>
      <c r="G645" s="143" t="s">
        <v>2</v>
      </c>
      <c r="K645" s="143" t="s">
        <v>2</v>
      </c>
      <c r="O645" s="219" t="s">
        <v>1747</v>
      </c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  <c r="Z645" s="219"/>
      <c r="AA645" s="219"/>
      <c r="AB645" s="219"/>
    </row>
    <row r="646" spans="2:30">
      <c r="B646" s="140" t="s">
        <v>1748</v>
      </c>
      <c r="C646" s="140"/>
      <c r="D646" s="140"/>
      <c r="F646" s="140" t="s">
        <v>1351</v>
      </c>
      <c r="G646" s="140"/>
      <c r="H646" s="140"/>
      <c r="I646" s="140"/>
      <c r="J646" s="140" t="s">
        <v>1749</v>
      </c>
      <c r="K646" s="140"/>
      <c r="L646" s="140"/>
      <c r="N646" s="140" t="s">
        <v>1750</v>
      </c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C646" s="218">
        <v>46.48</v>
      </c>
      <c r="AD646" s="218"/>
    </row>
    <row r="647" spans="2:30">
      <c r="C647" s="143" t="s">
        <v>2</v>
      </c>
      <c r="G647" s="143" t="s">
        <v>2</v>
      </c>
      <c r="K647" s="143" t="s">
        <v>2</v>
      </c>
      <c r="O647" s="219" t="s">
        <v>1314</v>
      </c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  <c r="Z647" s="219"/>
      <c r="AA647" s="219"/>
      <c r="AB647" s="219"/>
    </row>
    <row r="648" spans="2:30">
      <c r="B648" s="140" t="s">
        <v>1751</v>
      </c>
      <c r="C648" s="140"/>
      <c r="D648" s="140"/>
      <c r="F648" s="140" t="s">
        <v>1351</v>
      </c>
      <c r="G648" s="140"/>
      <c r="H648" s="140"/>
      <c r="I648" s="140"/>
      <c r="J648" s="140" t="s">
        <v>1752</v>
      </c>
      <c r="K648" s="140"/>
      <c r="L648" s="140"/>
      <c r="N648" s="140" t="s">
        <v>1753</v>
      </c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C648" s="218">
        <v>74.25</v>
      </c>
      <c r="AD648" s="218"/>
    </row>
    <row r="649" spans="2:30">
      <c r="C649" s="143" t="s">
        <v>2</v>
      </c>
      <c r="G649" s="143" t="s">
        <v>2</v>
      </c>
      <c r="K649" s="143" t="s">
        <v>2</v>
      </c>
      <c r="O649" s="219" t="s">
        <v>1754</v>
      </c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  <c r="Z649" s="219"/>
      <c r="AA649" s="219"/>
      <c r="AB649" s="219"/>
      <c r="AC649" s="220">
        <v>26.14</v>
      </c>
      <c r="AD649" s="220"/>
    </row>
    <row r="650" spans="2:30">
      <c r="C650" s="143" t="s">
        <v>2</v>
      </c>
      <c r="G650" s="143" t="s">
        <v>2</v>
      </c>
      <c r="K650" s="143" t="s">
        <v>2</v>
      </c>
      <c r="O650" s="219" t="s">
        <v>1755</v>
      </c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  <c r="Z650" s="219"/>
      <c r="AA650" s="219"/>
      <c r="AB650" s="219"/>
      <c r="AC650" s="220">
        <v>48.11</v>
      </c>
      <c r="AD650" s="220"/>
    </row>
    <row r="651" spans="2:30">
      <c r="B651" s="140" t="s">
        <v>1756</v>
      </c>
      <c r="C651" s="140"/>
      <c r="D651" s="140"/>
      <c r="F651" s="140" t="s">
        <v>1351</v>
      </c>
      <c r="G651" s="140"/>
      <c r="H651" s="140"/>
      <c r="I651" s="140"/>
      <c r="J651" s="140" t="s">
        <v>1757</v>
      </c>
      <c r="K651" s="140"/>
      <c r="L651" s="140"/>
      <c r="N651" s="140" t="s">
        <v>1758</v>
      </c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C651" s="218">
        <v>429.32</v>
      </c>
      <c r="AD651" s="218"/>
    </row>
    <row r="652" spans="2:30">
      <c r="C652" s="143" t="s">
        <v>2</v>
      </c>
      <c r="G652" s="143" t="s">
        <v>2</v>
      </c>
      <c r="K652" s="143" t="s">
        <v>2</v>
      </c>
      <c r="O652" s="219" t="s">
        <v>1759</v>
      </c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  <c r="Z652" s="219"/>
      <c r="AA652" s="219"/>
      <c r="AB652" s="219"/>
      <c r="AC652" s="220">
        <v>165</v>
      </c>
      <c r="AD652" s="220"/>
    </row>
    <row r="653" spans="2:30">
      <c r="C653" s="143" t="s">
        <v>2</v>
      </c>
      <c r="G653" s="143" t="s">
        <v>2</v>
      </c>
      <c r="K653" s="143" t="s">
        <v>2</v>
      </c>
      <c r="O653" s="219" t="s">
        <v>1759</v>
      </c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  <c r="Z653" s="219"/>
      <c r="AA653" s="219"/>
      <c r="AB653" s="219"/>
      <c r="AC653" s="220">
        <v>264.32</v>
      </c>
      <c r="AD653" s="220"/>
    </row>
    <row r="654" spans="2:30">
      <c r="B654" s="140" t="s">
        <v>1760</v>
      </c>
      <c r="C654" s="140"/>
      <c r="D654" s="140"/>
      <c r="F654" s="140" t="s">
        <v>1351</v>
      </c>
      <c r="G654" s="140"/>
      <c r="H654" s="140"/>
      <c r="I654" s="140"/>
      <c r="J654" s="140" t="s">
        <v>1761</v>
      </c>
      <c r="K654" s="140"/>
      <c r="L654" s="140"/>
      <c r="N654" s="140" t="s">
        <v>1762</v>
      </c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C654" s="218">
        <v>55.05</v>
      </c>
      <c r="AD654" s="218"/>
    </row>
    <row r="655" spans="2:30">
      <c r="C655" s="143" t="s">
        <v>2</v>
      </c>
      <c r="G655" s="143" t="s">
        <v>2</v>
      </c>
      <c r="K655" s="143" t="s">
        <v>2</v>
      </c>
      <c r="O655" s="219" t="s">
        <v>1314</v>
      </c>
      <c r="P655" s="219"/>
      <c r="Q655" s="219"/>
      <c r="R655" s="219"/>
      <c r="S655" s="219"/>
      <c r="T655" s="219"/>
      <c r="U655" s="219"/>
      <c r="V655" s="219"/>
      <c r="W655" s="219"/>
      <c r="X655" s="219"/>
      <c r="Y655" s="219"/>
      <c r="Z655" s="219"/>
      <c r="AA655" s="219"/>
      <c r="AB655" s="219"/>
    </row>
    <row r="656" spans="2:30">
      <c r="B656" s="140" t="s">
        <v>1763</v>
      </c>
      <c r="C656" s="140"/>
      <c r="D656" s="140"/>
      <c r="F656" s="140" t="s">
        <v>1351</v>
      </c>
      <c r="G656" s="140"/>
      <c r="H656" s="140"/>
      <c r="I656" s="140"/>
      <c r="J656" s="140" t="s">
        <v>1764</v>
      </c>
      <c r="K656" s="140"/>
      <c r="L656" s="140"/>
      <c r="N656" s="140" t="s">
        <v>1765</v>
      </c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C656" s="218">
        <v>31.81</v>
      </c>
      <c r="AD656" s="218"/>
    </row>
    <row r="657" spans="1:30">
      <c r="C657" s="143" t="s">
        <v>2</v>
      </c>
      <c r="G657" s="143" t="s">
        <v>2</v>
      </c>
      <c r="K657" s="143" t="s">
        <v>2</v>
      </c>
      <c r="O657" s="219" t="s">
        <v>1314</v>
      </c>
      <c r="P657" s="219"/>
      <c r="Q657" s="219"/>
      <c r="R657" s="219"/>
      <c r="S657" s="219"/>
      <c r="T657" s="219"/>
      <c r="U657" s="219"/>
      <c r="V657" s="219"/>
      <c r="W657" s="219"/>
      <c r="X657" s="219"/>
      <c r="Y657" s="219"/>
      <c r="Z657" s="219"/>
      <c r="AA657" s="219"/>
      <c r="AB657" s="219"/>
    </row>
    <row r="658" spans="1:30">
      <c r="B658" s="140" t="s">
        <v>1766</v>
      </c>
      <c r="C658" s="140"/>
      <c r="D658" s="140"/>
      <c r="F658" s="140" t="s">
        <v>1351</v>
      </c>
      <c r="G658" s="140"/>
      <c r="H658" s="140"/>
      <c r="I658" s="140"/>
      <c r="J658" s="140" t="s">
        <v>1767</v>
      </c>
      <c r="K658" s="140"/>
      <c r="L658" s="140"/>
      <c r="N658" s="140" t="s">
        <v>1768</v>
      </c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C658" s="218">
        <v>119.84</v>
      </c>
      <c r="AD658" s="218"/>
    </row>
    <row r="659" spans="1:30">
      <c r="C659" s="143" t="s">
        <v>2</v>
      </c>
      <c r="G659" s="143" t="s">
        <v>2</v>
      </c>
      <c r="K659" s="143" t="s">
        <v>2</v>
      </c>
      <c r="O659" s="219" t="s">
        <v>1314</v>
      </c>
      <c r="P659" s="219"/>
      <c r="Q659" s="219"/>
      <c r="R659" s="219"/>
      <c r="S659" s="219"/>
      <c r="T659" s="219"/>
      <c r="U659" s="219"/>
      <c r="V659" s="219"/>
      <c r="W659" s="219"/>
      <c r="X659" s="219"/>
      <c r="Y659" s="219"/>
      <c r="Z659" s="219"/>
      <c r="AA659" s="219"/>
      <c r="AB659" s="219"/>
    </row>
    <row r="660" spans="1:30">
      <c r="B660" s="140" t="s">
        <v>1769</v>
      </c>
      <c r="C660" s="140"/>
      <c r="D660" s="140"/>
      <c r="F660" s="140" t="s">
        <v>1351</v>
      </c>
      <c r="G660" s="140"/>
      <c r="H660" s="140"/>
      <c r="I660" s="140"/>
      <c r="J660" s="140" t="s">
        <v>1770</v>
      </c>
      <c r="K660" s="140"/>
      <c r="L660" s="140"/>
      <c r="N660" s="140" t="s">
        <v>1771</v>
      </c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C660" s="218">
        <v>65.41</v>
      </c>
      <c r="AD660" s="218"/>
    </row>
    <row r="661" spans="1:30">
      <c r="C661" s="143" t="s">
        <v>2</v>
      </c>
      <c r="G661" s="143" t="s">
        <v>2</v>
      </c>
      <c r="K661" s="143" t="s">
        <v>2</v>
      </c>
      <c r="O661" s="219" t="s">
        <v>1314</v>
      </c>
      <c r="P661" s="219"/>
      <c r="Q661" s="219"/>
      <c r="R661" s="219"/>
      <c r="S661" s="219"/>
      <c r="T661" s="219"/>
      <c r="U661" s="219"/>
      <c r="V661" s="219"/>
      <c r="W661" s="219"/>
      <c r="X661" s="219"/>
      <c r="Y661" s="219"/>
      <c r="Z661" s="219"/>
      <c r="AA661" s="219"/>
      <c r="AB661" s="219"/>
    </row>
    <row r="662" spans="1:30" ht="135.75" customHeight="1"/>
    <row r="663" spans="1:30" ht="12" customHeight="1"/>
    <row r="664" spans="1:30" ht="13.5" customHeight="1">
      <c r="A664" s="146" t="s">
        <v>1167</v>
      </c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R664" s="147" t="s">
        <v>1772</v>
      </c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</row>
    <row r="665" spans="1:30" ht="25.5" customHeight="1">
      <c r="C665" s="137" t="s">
        <v>1135</v>
      </c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</row>
    <row r="666" spans="1:30" ht="7.5" customHeight="1"/>
    <row r="667" spans="1:30" ht="18.75" customHeight="1">
      <c r="I667" s="213" t="s">
        <v>1136</v>
      </c>
      <c r="J667" s="213"/>
      <c r="K667" s="213"/>
      <c r="L667" s="213"/>
      <c r="M667" s="213"/>
      <c r="N667" s="213"/>
      <c r="O667" s="213"/>
      <c r="P667" s="213"/>
      <c r="S667" s="214" t="s">
        <v>1137</v>
      </c>
      <c r="T667" s="214"/>
      <c r="U667" s="214"/>
      <c r="V667" s="214"/>
      <c r="W667" s="214"/>
      <c r="X667" s="214"/>
      <c r="Y667" s="214"/>
    </row>
    <row r="668" spans="1:30" ht="6.75" customHeight="1"/>
    <row r="669" spans="1:30" ht="14.25" customHeight="1">
      <c r="A669" s="215" t="s">
        <v>1138</v>
      </c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5"/>
      <c r="O669" s="215"/>
    </row>
    <row r="670" spans="1:30">
      <c r="B670" s="216" t="s">
        <v>1139</v>
      </c>
      <c r="C670" s="216"/>
      <c r="D670" s="216"/>
      <c r="F670" s="216" t="s">
        <v>1140</v>
      </c>
      <c r="G670" s="216"/>
      <c r="H670" s="216"/>
      <c r="I670" s="216"/>
      <c r="J670" s="216" t="s">
        <v>1141</v>
      </c>
      <c r="K670" s="216"/>
      <c r="L670" s="216"/>
      <c r="N670" s="216" t="s">
        <v>1142</v>
      </c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  <c r="AA670" s="216"/>
      <c r="AC670" s="217" t="s">
        <v>1143</v>
      </c>
      <c r="AD670" s="217"/>
    </row>
    <row r="671" spans="1:30">
      <c r="B671" s="140" t="s">
        <v>1773</v>
      </c>
      <c r="C671" s="140"/>
      <c r="D671" s="140"/>
      <c r="F671" s="140" t="s">
        <v>1351</v>
      </c>
      <c r="G671" s="140"/>
      <c r="H671" s="140"/>
      <c r="I671" s="140"/>
      <c r="J671" s="140" t="s">
        <v>1774</v>
      </c>
      <c r="K671" s="140"/>
      <c r="L671" s="140"/>
      <c r="N671" s="140" t="s">
        <v>1775</v>
      </c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C671" s="218">
        <v>35854.07</v>
      </c>
      <c r="AD671" s="218"/>
    </row>
    <row r="672" spans="1:30">
      <c r="C672" s="143" t="s">
        <v>2</v>
      </c>
      <c r="G672" s="143" t="s">
        <v>2</v>
      </c>
      <c r="K672" s="143" t="s">
        <v>2</v>
      </c>
      <c r="O672" s="219" t="s">
        <v>1776</v>
      </c>
      <c r="P672" s="219"/>
      <c r="Q672" s="219"/>
      <c r="R672" s="219"/>
      <c r="S672" s="219"/>
      <c r="T672" s="219"/>
      <c r="U672" s="219"/>
      <c r="V672" s="219"/>
      <c r="W672" s="219"/>
      <c r="X672" s="219"/>
      <c r="Y672" s="219"/>
      <c r="Z672" s="219"/>
      <c r="AA672" s="219"/>
      <c r="AB672" s="219"/>
      <c r="AC672" s="220">
        <v>330</v>
      </c>
      <c r="AD672" s="220"/>
    </row>
    <row r="673" spans="2:30">
      <c r="C673" s="143" t="s">
        <v>2</v>
      </c>
      <c r="G673" s="143" t="s">
        <v>2</v>
      </c>
      <c r="K673" s="143" t="s">
        <v>2</v>
      </c>
      <c r="O673" s="219" t="s">
        <v>1776</v>
      </c>
      <c r="P673" s="219"/>
      <c r="Q673" s="219"/>
      <c r="R673" s="219"/>
      <c r="S673" s="219"/>
      <c r="T673" s="219"/>
      <c r="U673" s="219"/>
      <c r="V673" s="219"/>
      <c r="W673" s="219"/>
      <c r="X673" s="219"/>
      <c r="Y673" s="219"/>
      <c r="Z673" s="219"/>
      <c r="AA673" s="219"/>
      <c r="AB673" s="219"/>
      <c r="AC673" s="220">
        <v>377.5</v>
      </c>
      <c r="AD673" s="220"/>
    </row>
    <row r="674" spans="2:30">
      <c r="C674" s="143" t="s">
        <v>2</v>
      </c>
      <c r="G674" s="143" t="s">
        <v>2</v>
      </c>
      <c r="K674" s="143" t="s">
        <v>2</v>
      </c>
      <c r="O674" s="219" t="s">
        <v>1776</v>
      </c>
      <c r="P674" s="219"/>
      <c r="Q674" s="219"/>
      <c r="R674" s="219"/>
      <c r="S674" s="219"/>
      <c r="T674" s="219"/>
      <c r="U674" s="219"/>
      <c r="V674" s="219"/>
      <c r="W674" s="219"/>
      <c r="X674" s="219"/>
      <c r="Y674" s="219"/>
      <c r="Z674" s="219"/>
      <c r="AA674" s="219"/>
      <c r="AB674" s="219"/>
      <c r="AC674" s="220">
        <v>742.5</v>
      </c>
      <c r="AD674" s="220"/>
    </row>
    <row r="675" spans="2:30">
      <c r="C675" s="143" t="s">
        <v>2</v>
      </c>
      <c r="G675" s="143" t="s">
        <v>2</v>
      </c>
      <c r="K675" s="143" t="s">
        <v>2</v>
      </c>
      <c r="O675" s="219" t="s">
        <v>1776</v>
      </c>
      <c r="P675" s="219"/>
      <c r="Q675" s="219"/>
      <c r="R675" s="219"/>
      <c r="S675" s="219"/>
      <c r="T675" s="219"/>
      <c r="U675" s="219"/>
      <c r="V675" s="219"/>
      <c r="W675" s="219"/>
      <c r="X675" s="219"/>
      <c r="Y675" s="219"/>
      <c r="Z675" s="219"/>
      <c r="AA675" s="219"/>
      <c r="AB675" s="219"/>
      <c r="AC675" s="220">
        <v>750</v>
      </c>
      <c r="AD675" s="220"/>
    </row>
    <row r="676" spans="2:30">
      <c r="C676" s="143" t="s">
        <v>2</v>
      </c>
      <c r="G676" s="143" t="s">
        <v>2</v>
      </c>
      <c r="K676" s="143" t="s">
        <v>2</v>
      </c>
      <c r="O676" s="219" t="s">
        <v>1776</v>
      </c>
      <c r="P676" s="219"/>
      <c r="Q676" s="219"/>
      <c r="R676" s="219"/>
      <c r="S676" s="219"/>
      <c r="T676" s="219"/>
      <c r="U676" s="219"/>
      <c r="V676" s="219"/>
      <c r="W676" s="219"/>
      <c r="X676" s="219"/>
      <c r="Y676" s="219"/>
      <c r="Z676" s="219"/>
      <c r="AA676" s="219"/>
      <c r="AB676" s="219"/>
      <c r="AC676" s="220">
        <v>990</v>
      </c>
      <c r="AD676" s="220"/>
    </row>
    <row r="677" spans="2:30">
      <c r="C677" s="143" t="s">
        <v>2</v>
      </c>
      <c r="G677" s="143" t="s">
        <v>2</v>
      </c>
      <c r="K677" s="143" t="s">
        <v>2</v>
      </c>
      <c r="O677" s="219" t="s">
        <v>1776</v>
      </c>
      <c r="P677" s="219"/>
      <c r="Q677" s="219"/>
      <c r="R677" s="219"/>
      <c r="S677" s="219"/>
      <c r="T677" s="219"/>
      <c r="U677" s="219"/>
      <c r="V677" s="219"/>
      <c r="W677" s="219"/>
      <c r="X677" s="219"/>
      <c r="Y677" s="219"/>
      <c r="Z677" s="219"/>
      <c r="AA677" s="219"/>
      <c r="AB677" s="219"/>
      <c r="AC677" s="220">
        <v>1480</v>
      </c>
      <c r="AD677" s="220"/>
    </row>
    <row r="678" spans="2:30">
      <c r="C678" s="143" t="s">
        <v>2</v>
      </c>
      <c r="G678" s="143" t="s">
        <v>2</v>
      </c>
      <c r="K678" s="143" t="s">
        <v>2</v>
      </c>
      <c r="O678" s="219" t="s">
        <v>1776</v>
      </c>
      <c r="P678" s="219"/>
      <c r="Q678" s="219"/>
      <c r="R678" s="219"/>
      <c r="S678" s="219"/>
      <c r="T678" s="219"/>
      <c r="U678" s="219"/>
      <c r="V678" s="219"/>
      <c r="W678" s="219"/>
      <c r="X678" s="219"/>
      <c r="Y678" s="219"/>
      <c r="Z678" s="219"/>
      <c r="AA678" s="219"/>
      <c r="AB678" s="219"/>
      <c r="AC678" s="220">
        <v>1732.5</v>
      </c>
      <c r="AD678" s="220"/>
    </row>
    <row r="679" spans="2:30">
      <c r="C679" s="143" t="s">
        <v>2</v>
      </c>
      <c r="G679" s="143" t="s">
        <v>2</v>
      </c>
      <c r="K679" s="143" t="s">
        <v>2</v>
      </c>
      <c r="O679" s="219" t="s">
        <v>1776</v>
      </c>
      <c r="P679" s="219"/>
      <c r="Q679" s="219"/>
      <c r="R679" s="219"/>
      <c r="S679" s="219"/>
      <c r="T679" s="219"/>
      <c r="U679" s="219"/>
      <c r="V679" s="219"/>
      <c r="W679" s="219"/>
      <c r="X679" s="219"/>
      <c r="Y679" s="219"/>
      <c r="Z679" s="219"/>
      <c r="AA679" s="219"/>
      <c r="AB679" s="219"/>
      <c r="AC679" s="220">
        <v>2062.5</v>
      </c>
      <c r="AD679" s="220"/>
    </row>
    <row r="680" spans="2:30">
      <c r="C680" s="143" t="s">
        <v>2</v>
      </c>
      <c r="G680" s="143" t="s">
        <v>2</v>
      </c>
      <c r="K680" s="143" t="s">
        <v>2</v>
      </c>
      <c r="O680" s="219" t="s">
        <v>1776</v>
      </c>
      <c r="P680" s="219"/>
      <c r="Q680" s="219"/>
      <c r="R680" s="219"/>
      <c r="S680" s="219"/>
      <c r="T680" s="219"/>
      <c r="U680" s="219"/>
      <c r="V680" s="219"/>
      <c r="W680" s="219"/>
      <c r="X680" s="219"/>
      <c r="Y680" s="219"/>
      <c r="Z680" s="219"/>
      <c r="AA680" s="219"/>
      <c r="AB680" s="219"/>
      <c r="AC680" s="220">
        <v>2062.5</v>
      </c>
      <c r="AD680" s="220"/>
    </row>
    <row r="681" spans="2:30">
      <c r="C681" s="143" t="s">
        <v>2</v>
      </c>
      <c r="G681" s="143" t="s">
        <v>2</v>
      </c>
      <c r="K681" s="143" t="s">
        <v>2</v>
      </c>
      <c r="O681" s="219" t="s">
        <v>1776</v>
      </c>
      <c r="P681" s="219"/>
      <c r="Q681" s="219"/>
      <c r="R681" s="219"/>
      <c r="S681" s="219"/>
      <c r="T681" s="219"/>
      <c r="U681" s="219"/>
      <c r="V681" s="219"/>
      <c r="W681" s="219"/>
      <c r="X681" s="219"/>
      <c r="Y681" s="219"/>
      <c r="Z681" s="219"/>
      <c r="AA681" s="219"/>
      <c r="AB681" s="219"/>
      <c r="AC681" s="220">
        <v>2158.75</v>
      </c>
      <c r="AD681" s="220"/>
    </row>
    <row r="682" spans="2:30">
      <c r="C682" s="143" t="s">
        <v>2</v>
      </c>
      <c r="G682" s="143" t="s">
        <v>2</v>
      </c>
      <c r="K682" s="143" t="s">
        <v>2</v>
      </c>
      <c r="O682" s="219" t="s">
        <v>1776</v>
      </c>
      <c r="P682" s="219"/>
      <c r="Q682" s="219"/>
      <c r="R682" s="219"/>
      <c r="S682" s="219"/>
      <c r="T682" s="219"/>
      <c r="U682" s="219"/>
      <c r="V682" s="219"/>
      <c r="W682" s="219"/>
      <c r="X682" s="219"/>
      <c r="Y682" s="219"/>
      <c r="Z682" s="219"/>
      <c r="AA682" s="219"/>
      <c r="AB682" s="219"/>
      <c r="AC682" s="220">
        <v>2497.5</v>
      </c>
      <c r="AD682" s="220"/>
    </row>
    <row r="683" spans="2:30">
      <c r="C683" s="143" t="s">
        <v>2</v>
      </c>
      <c r="G683" s="143" t="s">
        <v>2</v>
      </c>
      <c r="K683" s="143" t="s">
        <v>2</v>
      </c>
      <c r="O683" s="219" t="s">
        <v>1776</v>
      </c>
      <c r="P683" s="219"/>
      <c r="Q683" s="219"/>
      <c r="R683" s="219"/>
      <c r="S683" s="219"/>
      <c r="T683" s="219"/>
      <c r="U683" s="219"/>
      <c r="V683" s="219"/>
      <c r="W683" s="219"/>
      <c r="X683" s="219"/>
      <c r="Y683" s="219"/>
      <c r="Z683" s="219"/>
      <c r="AA683" s="219"/>
      <c r="AB683" s="219"/>
      <c r="AC683" s="220">
        <v>4351.25</v>
      </c>
      <c r="AD683" s="220"/>
    </row>
    <row r="684" spans="2:30">
      <c r="C684" s="143" t="s">
        <v>2</v>
      </c>
      <c r="G684" s="143" t="s">
        <v>2</v>
      </c>
      <c r="K684" s="143" t="s">
        <v>2</v>
      </c>
      <c r="O684" s="219" t="s">
        <v>1776</v>
      </c>
      <c r="P684" s="219"/>
      <c r="Q684" s="219"/>
      <c r="R684" s="219"/>
      <c r="S684" s="219"/>
      <c r="T684" s="219"/>
      <c r="U684" s="219"/>
      <c r="V684" s="219"/>
      <c r="W684" s="219"/>
      <c r="X684" s="219"/>
      <c r="Y684" s="219"/>
      <c r="Z684" s="219"/>
      <c r="AA684" s="219"/>
      <c r="AB684" s="219"/>
      <c r="AC684" s="220">
        <v>4598.75</v>
      </c>
      <c r="AD684" s="220"/>
    </row>
    <row r="685" spans="2:30">
      <c r="C685" s="143" t="s">
        <v>2</v>
      </c>
      <c r="G685" s="143" t="s">
        <v>2</v>
      </c>
      <c r="K685" s="143" t="s">
        <v>2</v>
      </c>
      <c r="O685" s="219" t="s">
        <v>1776</v>
      </c>
      <c r="P685" s="219"/>
      <c r="Q685" s="219"/>
      <c r="R685" s="219"/>
      <c r="S685" s="219"/>
      <c r="T685" s="219"/>
      <c r="U685" s="219"/>
      <c r="V685" s="219"/>
      <c r="W685" s="219"/>
      <c r="X685" s="219"/>
      <c r="Y685" s="219"/>
      <c r="Z685" s="219"/>
      <c r="AA685" s="219"/>
      <c r="AB685" s="219"/>
      <c r="AC685" s="220">
        <v>11720.32</v>
      </c>
      <c r="AD685" s="220"/>
    </row>
    <row r="686" spans="2:30">
      <c r="B686" s="140" t="s">
        <v>1777</v>
      </c>
      <c r="C686" s="140"/>
      <c r="D686" s="140"/>
      <c r="F686" s="140" t="s">
        <v>1351</v>
      </c>
      <c r="G686" s="140"/>
      <c r="H686" s="140"/>
      <c r="I686" s="140"/>
      <c r="J686" s="140" t="s">
        <v>1778</v>
      </c>
      <c r="K686" s="140"/>
      <c r="L686" s="140"/>
      <c r="N686" s="140" t="s">
        <v>1779</v>
      </c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C686" s="218">
        <v>155.68</v>
      </c>
      <c r="AD686" s="218"/>
    </row>
    <row r="687" spans="2:30">
      <c r="C687" s="143" t="s">
        <v>2</v>
      </c>
      <c r="G687" s="143" t="s">
        <v>2</v>
      </c>
      <c r="K687" s="143" t="s">
        <v>2</v>
      </c>
      <c r="O687" s="219" t="s">
        <v>1314</v>
      </c>
      <c r="P687" s="219"/>
      <c r="Q687" s="219"/>
      <c r="R687" s="219"/>
      <c r="S687" s="219"/>
      <c r="T687" s="219"/>
      <c r="U687" s="219"/>
      <c r="V687" s="219"/>
      <c r="W687" s="219"/>
      <c r="X687" s="219"/>
      <c r="Y687" s="219"/>
      <c r="Z687" s="219"/>
      <c r="AA687" s="219"/>
      <c r="AB687" s="219"/>
    </row>
    <row r="688" spans="2:30">
      <c r="B688" s="140" t="s">
        <v>1780</v>
      </c>
      <c r="C688" s="140"/>
      <c r="D688" s="140"/>
      <c r="F688" s="140" t="s">
        <v>1351</v>
      </c>
      <c r="G688" s="140"/>
      <c r="H688" s="140"/>
      <c r="I688" s="140"/>
      <c r="J688" s="140" t="s">
        <v>1781</v>
      </c>
      <c r="K688" s="140"/>
      <c r="L688" s="140"/>
      <c r="N688" s="140" t="s">
        <v>1782</v>
      </c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C688" s="218">
        <v>71.12</v>
      </c>
      <c r="AD688" s="218"/>
    </row>
    <row r="689" spans="2:30">
      <c r="C689" s="143" t="s">
        <v>2</v>
      </c>
      <c r="G689" s="143" t="s">
        <v>2</v>
      </c>
      <c r="K689" s="143" t="s">
        <v>2</v>
      </c>
      <c r="O689" s="219" t="s">
        <v>1314</v>
      </c>
      <c r="P689" s="219"/>
      <c r="Q689" s="219"/>
      <c r="R689" s="219"/>
      <c r="S689" s="219"/>
      <c r="T689" s="219"/>
      <c r="U689" s="219"/>
      <c r="V689" s="219"/>
      <c r="W689" s="219"/>
      <c r="X689" s="219"/>
      <c r="Y689" s="219"/>
      <c r="Z689" s="219"/>
      <c r="AA689" s="219"/>
      <c r="AB689" s="219"/>
    </row>
    <row r="690" spans="2:30">
      <c r="B690" s="140" t="s">
        <v>1783</v>
      </c>
      <c r="C690" s="140"/>
      <c r="D690" s="140"/>
      <c r="F690" s="140" t="s">
        <v>1351</v>
      </c>
      <c r="G690" s="140"/>
      <c r="H690" s="140"/>
      <c r="I690" s="140"/>
      <c r="J690" s="140" t="s">
        <v>1784</v>
      </c>
      <c r="K690" s="140"/>
      <c r="L690" s="140"/>
      <c r="N690" s="140" t="s">
        <v>1785</v>
      </c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C690" s="218">
        <v>87.36</v>
      </c>
      <c r="AD690" s="218"/>
    </row>
    <row r="691" spans="2:30">
      <c r="C691" s="143" t="s">
        <v>2</v>
      </c>
      <c r="G691" s="143" t="s">
        <v>2</v>
      </c>
      <c r="K691" s="143" t="s">
        <v>2</v>
      </c>
      <c r="O691" s="219" t="s">
        <v>1314</v>
      </c>
      <c r="P691" s="219"/>
      <c r="Q691" s="219"/>
      <c r="R691" s="219"/>
      <c r="S691" s="219"/>
      <c r="T691" s="219"/>
      <c r="U691" s="219"/>
      <c r="V691" s="219"/>
      <c r="W691" s="219"/>
      <c r="X691" s="219"/>
      <c r="Y691" s="219"/>
      <c r="Z691" s="219"/>
      <c r="AA691" s="219"/>
      <c r="AB691" s="219"/>
    </row>
    <row r="692" spans="2:30">
      <c r="B692" s="140" t="s">
        <v>1786</v>
      </c>
      <c r="C692" s="140"/>
      <c r="D692" s="140"/>
      <c r="F692" s="140" t="s">
        <v>1351</v>
      </c>
      <c r="G692" s="140"/>
      <c r="H692" s="140"/>
      <c r="I692" s="140"/>
      <c r="J692" s="140" t="s">
        <v>1787</v>
      </c>
      <c r="K692" s="140"/>
      <c r="L692" s="140"/>
      <c r="N692" s="140" t="s">
        <v>1788</v>
      </c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C692" s="218">
        <v>50.18</v>
      </c>
      <c r="AD692" s="218"/>
    </row>
    <row r="693" spans="2:30">
      <c r="C693" s="143" t="s">
        <v>2</v>
      </c>
      <c r="G693" s="143" t="s">
        <v>2</v>
      </c>
      <c r="K693" s="143" t="s">
        <v>2</v>
      </c>
      <c r="O693" s="219" t="s">
        <v>1314</v>
      </c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  <c r="AA693" s="219"/>
      <c r="AB693" s="219"/>
    </row>
    <row r="694" spans="2:30">
      <c r="B694" s="140" t="s">
        <v>1789</v>
      </c>
      <c r="C694" s="140"/>
      <c r="D694" s="140"/>
      <c r="F694" s="140" t="s">
        <v>1351</v>
      </c>
      <c r="G694" s="140"/>
      <c r="H694" s="140"/>
      <c r="I694" s="140"/>
      <c r="J694" s="140" t="s">
        <v>1790</v>
      </c>
      <c r="K694" s="140"/>
      <c r="L694" s="140"/>
      <c r="N694" s="140" t="s">
        <v>1791</v>
      </c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C694" s="218">
        <v>91.39</v>
      </c>
      <c r="AD694" s="218"/>
    </row>
    <row r="695" spans="2:30">
      <c r="C695" s="143" t="s">
        <v>2</v>
      </c>
      <c r="G695" s="143" t="s">
        <v>2</v>
      </c>
      <c r="K695" s="143" t="s">
        <v>2</v>
      </c>
      <c r="O695" s="219" t="s">
        <v>1314</v>
      </c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  <c r="AA695" s="219"/>
      <c r="AB695" s="219"/>
    </row>
    <row r="696" spans="2:30">
      <c r="B696" s="140" t="s">
        <v>1792</v>
      </c>
      <c r="C696" s="140"/>
      <c r="D696" s="140"/>
      <c r="F696" s="140" t="s">
        <v>1351</v>
      </c>
      <c r="G696" s="140"/>
      <c r="H696" s="140"/>
      <c r="I696" s="140"/>
      <c r="J696" s="140" t="s">
        <v>1793</v>
      </c>
      <c r="K696" s="140"/>
      <c r="L696" s="140"/>
      <c r="N696" s="140" t="s">
        <v>1794</v>
      </c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C696" s="218">
        <v>96.06</v>
      </c>
      <c r="AD696" s="218"/>
    </row>
    <row r="697" spans="2:30">
      <c r="C697" s="143" t="s">
        <v>2</v>
      </c>
      <c r="G697" s="143" t="s">
        <v>2</v>
      </c>
      <c r="K697" s="143" t="s">
        <v>2</v>
      </c>
      <c r="O697" s="219" t="s">
        <v>1314</v>
      </c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  <c r="Z697" s="219"/>
      <c r="AA697" s="219"/>
      <c r="AB697" s="219"/>
    </row>
    <row r="698" spans="2:30">
      <c r="B698" s="140" t="s">
        <v>1795</v>
      </c>
      <c r="C698" s="140"/>
      <c r="D698" s="140"/>
      <c r="F698" s="140" t="s">
        <v>1351</v>
      </c>
      <c r="G698" s="140"/>
      <c r="H698" s="140"/>
      <c r="I698" s="140"/>
      <c r="J698" s="140" t="s">
        <v>1796</v>
      </c>
      <c r="K698" s="140"/>
      <c r="L698" s="140"/>
      <c r="N698" s="140" t="s">
        <v>1797</v>
      </c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C698" s="218">
        <v>61.88</v>
      </c>
      <c r="AD698" s="218"/>
    </row>
    <row r="699" spans="2:30">
      <c r="C699" s="143" t="s">
        <v>2</v>
      </c>
      <c r="G699" s="143" t="s">
        <v>2</v>
      </c>
      <c r="K699" s="143" t="s">
        <v>2</v>
      </c>
      <c r="O699" s="219" t="s">
        <v>1314</v>
      </c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  <c r="Z699" s="219"/>
      <c r="AA699" s="219"/>
      <c r="AB699" s="219"/>
    </row>
    <row r="700" spans="2:30">
      <c r="B700" s="140" t="s">
        <v>1798</v>
      </c>
      <c r="C700" s="140"/>
      <c r="D700" s="140"/>
      <c r="F700" s="140" t="s">
        <v>1351</v>
      </c>
      <c r="G700" s="140"/>
      <c r="H700" s="140"/>
      <c r="I700" s="140"/>
      <c r="J700" s="140" t="s">
        <v>1799</v>
      </c>
      <c r="K700" s="140"/>
      <c r="L700" s="140"/>
      <c r="N700" s="140" t="s">
        <v>1800</v>
      </c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C700" s="218">
        <v>72.8</v>
      </c>
      <c r="AD700" s="218"/>
    </row>
    <row r="701" spans="2:30">
      <c r="C701" s="143" t="s">
        <v>2</v>
      </c>
      <c r="G701" s="143" t="s">
        <v>2</v>
      </c>
      <c r="K701" s="143" t="s">
        <v>2</v>
      </c>
      <c r="O701" s="219" t="s">
        <v>1314</v>
      </c>
      <c r="P701" s="219"/>
      <c r="Q701" s="219"/>
      <c r="R701" s="219"/>
      <c r="S701" s="219"/>
      <c r="T701" s="219"/>
      <c r="U701" s="219"/>
      <c r="V701" s="219"/>
      <c r="W701" s="219"/>
      <c r="X701" s="219"/>
      <c r="Y701" s="219"/>
      <c r="Z701" s="219"/>
      <c r="AA701" s="219"/>
      <c r="AB701" s="219"/>
    </row>
    <row r="702" spans="2:30">
      <c r="B702" s="140" t="s">
        <v>1801</v>
      </c>
      <c r="C702" s="140"/>
      <c r="D702" s="140"/>
      <c r="F702" s="140" t="s">
        <v>1351</v>
      </c>
      <c r="G702" s="140"/>
      <c r="H702" s="140"/>
      <c r="I702" s="140"/>
      <c r="J702" s="140" t="s">
        <v>1802</v>
      </c>
      <c r="K702" s="140"/>
      <c r="L702" s="140"/>
      <c r="N702" s="140" t="s">
        <v>1803</v>
      </c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C702" s="218">
        <v>127.12</v>
      </c>
      <c r="AD702" s="218"/>
    </row>
    <row r="703" spans="2:30">
      <c r="C703" s="143" t="s">
        <v>2</v>
      </c>
      <c r="G703" s="143" t="s">
        <v>2</v>
      </c>
      <c r="K703" s="143" t="s">
        <v>2</v>
      </c>
      <c r="O703" s="219" t="s">
        <v>1314</v>
      </c>
      <c r="P703" s="219"/>
      <c r="Q703" s="219"/>
      <c r="R703" s="219"/>
      <c r="S703" s="219"/>
      <c r="T703" s="219"/>
      <c r="U703" s="219"/>
      <c r="V703" s="219"/>
      <c r="W703" s="219"/>
      <c r="X703" s="219"/>
      <c r="Y703" s="219"/>
      <c r="Z703" s="219"/>
      <c r="AA703" s="219"/>
      <c r="AB703" s="219"/>
      <c r="AC703" s="220">
        <v>31.92</v>
      </c>
      <c r="AD703" s="220"/>
    </row>
    <row r="704" spans="2:30">
      <c r="C704" s="143" t="s">
        <v>2</v>
      </c>
      <c r="G704" s="143" t="s">
        <v>2</v>
      </c>
      <c r="K704" s="143" t="s">
        <v>2</v>
      </c>
      <c r="O704" s="219" t="s">
        <v>1314</v>
      </c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  <c r="Z704" s="219"/>
      <c r="AA704" s="219"/>
      <c r="AB704" s="219"/>
      <c r="AC704" s="220">
        <v>95.2</v>
      </c>
      <c r="AD704" s="220"/>
    </row>
    <row r="705" spans="2:30">
      <c r="B705" s="140" t="s">
        <v>1804</v>
      </c>
      <c r="C705" s="140"/>
      <c r="D705" s="140"/>
      <c r="F705" s="140" t="s">
        <v>1351</v>
      </c>
      <c r="G705" s="140"/>
      <c r="H705" s="140"/>
      <c r="I705" s="140"/>
      <c r="J705" s="140" t="s">
        <v>1805</v>
      </c>
      <c r="K705" s="140"/>
      <c r="L705" s="140"/>
      <c r="N705" s="140" t="s">
        <v>1806</v>
      </c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C705" s="218">
        <v>131.6</v>
      </c>
      <c r="AD705" s="218"/>
    </row>
    <row r="706" spans="2:30">
      <c r="C706" s="143" t="s">
        <v>2</v>
      </c>
      <c r="G706" s="143" t="s">
        <v>2</v>
      </c>
      <c r="K706" s="143" t="s">
        <v>2</v>
      </c>
      <c r="O706" s="219" t="s">
        <v>1314</v>
      </c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  <c r="AA706" s="219"/>
      <c r="AB706" s="219"/>
    </row>
    <row r="707" spans="2:30">
      <c r="B707" s="140" t="s">
        <v>1807</v>
      </c>
      <c r="C707" s="140"/>
      <c r="D707" s="140"/>
      <c r="F707" s="140" t="s">
        <v>1351</v>
      </c>
      <c r="G707" s="140"/>
      <c r="H707" s="140"/>
      <c r="I707" s="140"/>
      <c r="J707" s="140" t="s">
        <v>1808</v>
      </c>
      <c r="K707" s="140"/>
      <c r="L707" s="140"/>
      <c r="N707" s="140" t="s">
        <v>1809</v>
      </c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C707" s="218">
        <v>77.95</v>
      </c>
      <c r="AD707" s="218"/>
    </row>
    <row r="708" spans="2:30">
      <c r="C708" s="143" t="s">
        <v>2</v>
      </c>
      <c r="G708" s="143" t="s">
        <v>2</v>
      </c>
      <c r="K708" s="143" t="s">
        <v>2</v>
      </c>
      <c r="O708" s="219" t="s">
        <v>1314</v>
      </c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  <c r="Z708" s="219"/>
      <c r="AA708" s="219"/>
      <c r="AB708" s="219"/>
    </row>
    <row r="709" spans="2:30">
      <c r="B709" s="140" t="s">
        <v>1810</v>
      </c>
      <c r="C709" s="140"/>
      <c r="D709" s="140"/>
      <c r="F709" s="140" t="s">
        <v>1351</v>
      </c>
      <c r="G709" s="140"/>
      <c r="H709" s="140"/>
      <c r="I709" s="140"/>
      <c r="J709" s="140" t="s">
        <v>1811</v>
      </c>
      <c r="K709" s="140"/>
      <c r="L709" s="140"/>
      <c r="N709" s="140" t="s">
        <v>1812</v>
      </c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C709" s="218">
        <v>45.92</v>
      </c>
      <c r="AD709" s="218"/>
    </row>
    <row r="710" spans="2:30">
      <c r="C710" s="143" t="s">
        <v>2</v>
      </c>
      <c r="G710" s="143" t="s">
        <v>2</v>
      </c>
      <c r="K710" s="143" t="s">
        <v>2</v>
      </c>
      <c r="O710" s="219" t="s">
        <v>1314</v>
      </c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  <c r="Z710" s="219"/>
      <c r="AA710" s="219"/>
      <c r="AB710" s="219"/>
    </row>
    <row r="711" spans="2:30">
      <c r="B711" s="140" t="s">
        <v>1813</v>
      </c>
      <c r="C711" s="140"/>
      <c r="D711" s="140"/>
      <c r="F711" s="140" t="s">
        <v>1351</v>
      </c>
      <c r="G711" s="140"/>
      <c r="H711" s="140"/>
      <c r="I711" s="140"/>
      <c r="J711" s="140" t="s">
        <v>1814</v>
      </c>
      <c r="K711" s="140"/>
      <c r="L711" s="140"/>
      <c r="N711" s="140" t="s">
        <v>1815</v>
      </c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C711" s="218">
        <v>68.319999999999993</v>
      </c>
      <c r="AD711" s="218"/>
    </row>
    <row r="712" spans="2:30">
      <c r="C712" s="143" t="s">
        <v>2</v>
      </c>
      <c r="G712" s="143" t="s">
        <v>2</v>
      </c>
      <c r="K712" s="143" t="s">
        <v>2</v>
      </c>
      <c r="O712" s="219" t="s">
        <v>1314</v>
      </c>
      <c r="P712" s="219"/>
      <c r="Q712" s="219"/>
      <c r="R712" s="219"/>
      <c r="S712" s="219"/>
      <c r="T712" s="219"/>
      <c r="U712" s="219"/>
      <c r="V712" s="219"/>
      <c r="W712" s="219"/>
      <c r="X712" s="219"/>
      <c r="Y712" s="219"/>
      <c r="Z712" s="219"/>
      <c r="AA712" s="219"/>
      <c r="AB712" s="219"/>
    </row>
    <row r="713" spans="2:30">
      <c r="B713" s="140" t="s">
        <v>1816</v>
      </c>
      <c r="C713" s="140"/>
      <c r="D713" s="140"/>
      <c r="F713" s="140" t="s">
        <v>1351</v>
      </c>
      <c r="G713" s="140"/>
      <c r="H713" s="140"/>
      <c r="I713" s="140"/>
      <c r="J713" s="140" t="s">
        <v>1817</v>
      </c>
      <c r="K713" s="140"/>
      <c r="L713" s="140"/>
      <c r="N713" s="140" t="s">
        <v>1818</v>
      </c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C713" s="218">
        <v>39.200000000000003</v>
      </c>
      <c r="AD713" s="218"/>
    </row>
    <row r="714" spans="2:30">
      <c r="C714" s="143" t="s">
        <v>2</v>
      </c>
      <c r="G714" s="143" t="s">
        <v>2</v>
      </c>
      <c r="K714" s="143" t="s">
        <v>2</v>
      </c>
      <c r="O714" s="219" t="s">
        <v>1314</v>
      </c>
      <c r="P714" s="219"/>
      <c r="Q714" s="219"/>
      <c r="R714" s="219"/>
      <c r="S714" s="219"/>
      <c r="T714" s="219"/>
      <c r="U714" s="219"/>
      <c r="V714" s="219"/>
      <c r="W714" s="219"/>
      <c r="X714" s="219"/>
      <c r="Y714" s="219"/>
      <c r="Z714" s="219"/>
      <c r="AA714" s="219"/>
      <c r="AB714" s="219"/>
    </row>
    <row r="715" spans="2:30">
      <c r="B715" s="140" t="s">
        <v>1819</v>
      </c>
      <c r="C715" s="140"/>
      <c r="D715" s="140"/>
      <c r="F715" s="140" t="s">
        <v>1351</v>
      </c>
      <c r="G715" s="140"/>
      <c r="H715" s="140"/>
      <c r="I715" s="140"/>
      <c r="J715" s="140" t="s">
        <v>1820</v>
      </c>
      <c r="K715" s="140"/>
      <c r="L715" s="140"/>
      <c r="N715" s="140" t="s">
        <v>1821</v>
      </c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C715" s="218">
        <v>39.93</v>
      </c>
      <c r="AD715" s="218"/>
    </row>
    <row r="716" spans="2:30">
      <c r="C716" s="143" t="s">
        <v>2</v>
      </c>
      <c r="G716" s="143" t="s">
        <v>2</v>
      </c>
      <c r="K716" s="143" t="s">
        <v>2</v>
      </c>
      <c r="O716" s="219" t="s">
        <v>1314</v>
      </c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  <c r="Z716" s="219"/>
      <c r="AA716" s="219"/>
      <c r="AB716" s="219"/>
    </row>
    <row r="717" spans="2:30">
      <c r="B717" s="140" t="s">
        <v>1822</v>
      </c>
      <c r="C717" s="140"/>
      <c r="D717" s="140"/>
      <c r="F717" s="140" t="s">
        <v>1351</v>
      </c>
      <c r="G717" s="140"/>
      <c r="H717" s="140"/>
      <c r="I717" s="140"/>
      <c r="J717" s="140" t="s">
        <v>1823</v>
      </c>
      <c r="K717" s="140"/>
      <c r="L717" s="140"/>
      <c r="N717" s="140" t="s">
        <v>1824</v>
      </c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C717" s="218">
        <v>15.68</v>
      </c>
      <c r="AD717" s="218"/>
    </row>
    <row r="718" spans="2:30">
      <c r="C718" s="143" t="s">
        <v>2</v>
      </c>
      <c r="G718" s="143" t="s">
        <v>2</v>
      </c>
      <c r="K718" s="143" t="s">
        <v>2</v>
      </c>
      <c r="O718" s="219" t="s">
        <v>1314</v>
      </c>
      <c r="P718" s="219"/>
      <c r="Q718" s="219"/>
      <c r="R718" s="219"/>
      <c r="S718" s="219"/>
      <c r="T718" s="219"/>
      <c r="U718" s="219"/>
      <c r="V718" s="219"/>
      <c r="W718" s="219"/>
      <c r="X718" s="219"/>
      <c r="Y718" s="219"/>
      <c r="Z718" s="219"/>
      <c r="AA718" s="219"/>
      <c r="AB718" s="219"/>
    </row>
    <row r="719" spans="2:30">
      <c r="B719" s="140" t="s">
        <v>1825</v>
      </c>
      <c r="C719" s="140"/>
      <c r="D719" s="140"/>
      <c r="F719" s="140" t="s">
        <v>1351</v>
      </c>
      <c r="G719" s="140"/>
      <c r="H719" s="140"/>
      <c r="I719" s="140"/>
      <c r="J719" s="140" t="s">
        <v>1826</v>
      </c>
      <c r="K719" s="140"/>
      <c r="L719" s="140"/>
      <c r="N719" s="140" t="s">
        <v>1827</v>
      </c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C719" s="218">
        <v>82.88</v>
      </c>
      <c r="AD719" s="218"/>
    </row>
    <row r="720" spans="2:30">
      <c r="C720" s="143" t="s">
        <v>2</v>
      </c>
      <c r="G720" s="143" t="s">
        <v>2</v>
      </c>
      <c r="K720" s="143" t="s">
        <v>2</v>
      </c>
      <c r="O720" s="219" t="s">
        <v>1314</v>
      </c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  <c r="Z720" s="219"/>
      <c r="AA720" s="219"/>
      <c r="AB720" s="219"/>
    </row>
    <row r="721" spans="1:30">
      <c r="B721" s="140" t="s">
        <v>1828</v>
      </c>
      <c r="C721" s="140"/>
      <c r="D721" s="140"/>
      <c r="F721" s="140" t="s">
        <v>1351</v>
      </c>
      <c r="G721" s="140"/>
      <c r="H721" s="140"/>
      <c r="I721" s="140"/>
      <c r="J721" s="140" t="s">
        <v>1829</v>
      </c>
      <c r="K721" s="140"/>
      <c r="L721" s="140"/>
      <c r="N721" s="140" t="s">
        <v>1830</v>
      </c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C721" s="218">
        <v>75.989999999999995</v>
      </c>
      <c r="AD721" s="218"/>
    </row>
    <row r="722" spans="1:30">
      <c r="C722" s="143" t="s">
        <v>2</v>
      </c>
      <c r="G722" s="143" t="s">
        <v>2</v>
      </c>
      <c r="K722" s="143" t="s">
        <v>2</v>
      </c>
      <c r="O722" s="219" t="s">
        <v>1314</v>
      </c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  <c r="Z722" s="219"/>
      <c r="AA722" s="219"/>
      <c r="AB722" s="219"/>
    </row>
    <row r="723" spans="1:30" ht="21.75" customHeight="1"/>
    <row r="724" spans="1:30" ht="12" customHeight="1"/>
    <row r="725" spans="1:30" ht="13.5" customHeight="1">
      <c r="A725" s="146" t="s">
        <v>1167</v>
      </c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R725" s="147" t="s">
        <v>1831</v>
      </c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</row>
    <row r="726" spans="1:30" ht="25.5" customHeight="1">
      <c r="C726" s="137" t="s">
        <v>1135</v>
      </c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  <c r="AB726" s="137"/>
      <c r="AC726" s="137"/>
    </row>
    <row r="727" spans="1:30" ht="7.5" customHeight="1"/>
    <row r="728" spans="1:30" ht="18.75" customHeight="1">
      <c r="I728" s="213" t="s">
        <v>1136</v>
      </c>
      <c r="J728" s="213"/>
      <c r="K728" s="213"/>
      <c r="L728" s="213"/>
      <c r="M728" s="213"/>
      <c r="N728" s="213"/>
      <c r="O728" s="213"/>
      <c r="P728" s="213"/>
      <c r="S728" s="214" t="s">
        <v>1137</v>
      </c>
      <c r="T728" s="214"/>
      <c r="U728" s="214"/>
      <c r="V728" s="214"/>
      <c r="W728" s="214"/>
      <c r="X728" s="214"/>
      <c r="Y728" s="214"/>
    </row>
    <row r="729" spans="1:30" ht="6.75" customHeight="1"/>
    <row r="730" spans="1:30" ht="14.25" customHeight="1">
      <c r="A730" s="215" t="s">
        <v>1138</v>
      </c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5"/>
      <c r="N730" s="215"/>
      <c r="O730" s="215"/>
    </row>
    <row r="731" spans="1:30">
      <c r="B731" s="216" t="s">
        <v>1139</v>
      </c>
      <c r="C731" s="216"/>
      <c r="D731" s="216"/>
      <c r="F731" s="216" t="s">
        <v>1140</v>
      </c>
      <c r="G731" s="216"/>
      <c r="H731" s="216"/>
      <c r="I731" s="216"/>
      <c r="J731" s="216" t="s">
        <v>1141</v>
      </c>
      <c r="K731" s="216"/>
      <c r="L731" s="216"/>
      <c r="N731" s="216" t="s">
        <v>1142</v>
      </c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  <c r="AA731" s="216"/>
      <c r="AC731" s="217" t="s">
        <v>1143</v>
      </c>
      <c r="AD731" s="217"/>
    </row>
    <row r="732" spans="1:30">
      <c r="B732" s="140" t="s">
        <v>1832</v>
      </c>
      <c r="C732" s="140"/>
      <c r="D732" s="140"/>
      <c r="F732" s="140" t="s">
        <v>1351</v>
      </c>
      <c r="G732" s="140"/>
      <c r="H732" s="140"/>
      <c r="I732" s="140"/>
      <c r="J732" s="140" t="s">
        <v>1833</v>
      </c>
      <c r="K732" s="140"/>
      <c r="L732" s="140"/>
      <c r="N732" s="140" t="s">
        <v>1834</v>
      </c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C732" s="218">
        <v>145.04</v>
      </c>
      <c r="AD732" s="218"/>
    </row>
    <row r="733" spans="1:30">
      <c r="C733" s="143" t="s">
        <v>2</v>
      </c>
      <c r="G733" s="143" t="s">
        <v>2</v>
      </c>
      <c r="K733" s="143" t="s">
        <v>2</v>
      </c>
      <c r="O733" s="219" t="s">
        <v>1314</v>
      </c>
      <c r="P733" s="219"/>
      <c r="Q733" s="219"/>
      <c r="R733" s="219"/>
      <c r="S733" s="219"/>
      <c r="T733" s="219"/>
      <c r="U733" s="219"/>
      <c r="V733" s="219"/>
      <c r="W733" s="219"/>
      <c r="X733" s="219"/>
      <c r="Y733" s="219"/>
      <c r="Z733" s="219"/>
      <c r="AA733" s="219"/>
      <c r="AB733" s="219"/>
    </row>
    <row r="734" spans="1:30">
      <c r="B734" s="140" t="s">
        <v>1835</v>
      </c>
      <c r="C734" s="140"/>
      <c r="D734" s="140"/>
      <c r="F734" s="140" t="s">
        <v>1351</v>
      </c>
      <c r="G734" s="140"/>
      <c r="H734" s="140"/>
      <c r="I734" s="140"/>
      <c r="J734" s="140" t="s">
        <v>1836</v>
      </c>
      <c r="K734" s="140"/>
      <c r="L734" s="140"/>
      <c r="N734" s="140" t="s">
        <v>1837</v>
      </c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C734" s="218">
        <v>195.78</v>
      </c>
      <c r="AD734" s="218"/>
    </row>
    <row r="735" spans="1:30">
      <c r="C735" s="143" t="s">
        <v>2</v>
      </c>
      <c r="G735" s="143" t="s">
        <v>2</v>
      </c>
      <c r="K735" s="143" t="s">
        <v>2</v>
      </c>
      <c r="O735" s="219" t="s">
        <v>1314</v>
      </c>
      <c r="P735" s="219"/>
      <c r="Q735" s="219"/>
      <c r="R735" s="219"/>
      <c r="S735" s="219"/>
      <c r="T735" s="219"/>
      <c r="U735" s="219"/>
      <c r="V735" s="219"/>
      <c r="W735" s="219"/>
      <c r="X735" s="219"/>
      <c r="Y735" s="219"/>
      <c r="Z735" s="219"/>
      <c r="AA735" s="219"/>
      <c r="AB735" s="219"/>
    </row>
    <row r="736" spans="1:30">
      <c r="B736" s="140" t="s">
        <v>1838</v>
      </c>
      <c r="C736" s="140"/>
      <c r="D736" s="140"/>
      <c r="F736" s="140" t="s">
        <v>1351</v>
      </c>
      <c r="G736" s="140"/>
      <c r="H736" s="140"/>
      <c r="I736" s="140"/>
      <c r="J736" s="140" t="s">
        <v>1839</v>
      </c>
      <c r="K736" s="140"/>
      <c r="L736" s="140"/>
      <c r="N736" s="140" t="s">
        <v>1840</v>
      </c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C736" s="218">
        <v>75.599999999999994</v>
      </c>
      <c r="AD736" s="218"/>
    </row>
    <row r="737" spans="2:30">
      <c r="C737" s="143" t="s">
        <v>2</v>
      </c>
      <c r="G737" s="143" t="s">
        <v>2</v>
      </c>
      <c r="K737" s="143" t="s">
        <v>2</v>
      </c>
      <c r="O737" s="219" t="s">
        <v>1314</v>
      </c>
      <c r="P737" s="219"/>
      <c r="Q737" s="219"/>
      <c r="R737" s="219"/>
      <c r="S737" s="219"/>
      <c r="T737" s="219"/>
      <c r="U737" s="219"/>
      <c r="V737" s="219"/>
      <c r="W737" s="219"/>
      <c r="X737" s="219"/>
      <c r="Y737" s="219"/>
      <c r="Z737" s="219"/>
      <c r="AA737" s="219"/>
      <c r="AB737" s="219"/>
    </row>
    <row r="738" spans="2:30">
      <c r="B738" s="140" t="s">
        <v>1841</v>
      </c>
      <c r="C738" s="140"/>
      <c r="D738" s="140"/>
      <c r="F738" s="140" t="s">
        <v>1351</v>
      </c>
      <c r="G738" s="140"/>
      <c r="H738" s="140"/>
      <c r="I738" s="140"/>
      <c r="J738" s="140" t="s">
        <v>1842</v>
      </c>
      <c r="K738" s="140"/>
      <c r="L738" s="140"/>
      <c r="N738" s="140" t="s">
        <v>1843</v>
      </c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C738" s="218">
        <v>94.64</v>
      </c>
      <c r="AD738" s="218"/>
    </row>
    <row r="739" spans="2:30">
      <c r="C739" s="143" t="s">
        <v>2</v>
      </c>
      <c r="G739" s="143" t="s">
        <v>2</v>
      </c>
      <c r="K739" s="143" t="s">
        <v>2</v>
      </c>
      <c r="O739" s="219" t="s">
        <v>1314</v>
      </c>
      <c r="P739" s="219"/>
      <c r="Q739" s="219"/>
      <c r="R739" s="219"/>
      <c r="S739" s="219"/>
      <c r="T739" s="219"/>
      <c r="U739" s="219"/>
      <c r="V739" s="219"/>
      <c r="W739" s="219"/>
      <c r="X739" s="219"/>
      <c r="Y739" s="219"/>
      <c r="Z739" s="219"/>
      <c r="AA739" s="219"/>
      <c r="AB739" s="219"/>
    </row>
    <row r="740" spans="2:30">
      <c r="B740" s="140" t="s">
        <v>1844</v>
      </c>
      <c r="C740" s="140"/>
      <c r="D740" s="140"/>
      <c r="F740" s="140" t="s">
        <v>1351</v>
      </c>
      <c r="G740" s="140"/>
      <c r="H740" s="140"/>
      <c r="I740" s="140"/>
      <c r="J740" s="140" t="s">
        <v>1845</v>
      </c>
      <c r="K740" s="140"/>
      <c r="L740" s="140"/>
      <c r="N740" s="140" t="s">
        <v>1846</v>
      </c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C740" s="218">
        <v>50.12</v>
      </c>
      <c r="AD740" s="218"/>
    </row>
    <row r="741" spans="2:30">
      <c r="C741" s="143" t="s">
        <v>2</v>
      </c>
      <c r="G741" s="143" t="s">
        <v>2</v>
      </c>
      <c r="K741" s="143" t="s">
        <v>2</v>
      </c>
      <c r="O741" s="219" t="s">
        <v>1314</v>
      </c>
      <c r="P741" s="219"/>
      <c r="Q741" s="219"/>
      <c r="R741" s="219"/>
      <c r="S741" s="219"/>
      <c r="T741" s="219"/>
      <c r="U741" s="219"/>
      <c r="V741" s="219"/>
      <c r="W741" s="219"/>
      <c r="X741" s="219"/>
      <c r="Y741" s="219"/>
      <c r="Z741" s="219"/>
      <c r="AA741" s="219"/>
      <c r="AB741" s="219"/>
    </row>
    <row r="742" spans="2:30">
      <c r="B742" s="140" t="s">
        <v>1847</v>
      </c>
      <c r="C742" s="140"/>
      <c r="D742" s="140"/>
      <c r="F742" s="140" t="s">
        <v>1351</v>
      </c>
      <c r="G742" s="140"/>
      <c r="H742" s="140"/>
      <c r="I742" s="140"/>
      <c r="J742" s="140" t="s">
        <v>1848</v>
      </c>
      <c r="K742" s="140"/>
      <c r="L742" s="140"/>
      <c r="N742" s="140" t="s">
        <v>1849</v>
      </c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C742" s="218">
        <v>64.680000000000007</v>
      </c>
      <c r="AD742" s="218"/>
    </row>
    <row r="743" spans="2:30">
      <c r="C743" s="143" t="s">
        <v>2</v>
      </c>
      <c r="G743" s="143" t="s">
        <v>2</v>
      </c>
      <c r="K743" s="143" t="s">
        <v>2</v>
      </c>
      <c r="O743" s="219" t="s">
        <v>1314</v>
      </c>
      <c r="P743" s="219"/>
      <c r="Q743" s="219"/>
      <c r="R743" s="219"/>
      <c r="S743" s="219"/>
      <c r="T743" s="219"/>
      <c r="U743" s="219"/>
      <c r="V743" s="219"/>
      <c r="W743" s="219"/>
      <c r="X743" s="219"/>
      <c r="Y743" s="219"/>
      <c r="Z743" s="219"/>
      <c r="AA743" s="219"/>
      <c r="AB743" s="219"/>
    </row>
    <row r="744" spans="2:30">
      <c r="B744" s="140" t="s">
        <v>1850</v>
      </c>
      <c r="C744" s="140"/>
      <c r="D744" s="140"/>
      <c r="F744" s="140" t="s">
        <v>1351</v>
      </c>
      <c r="G744" s="140"/>
      <c r="H744" s="140"/>
      <c r="I744" s="140"/>
      <c r="J744" s="140" t="s">
        <v>1851</v>
      </c>
      <c r="K744" s="140"/>
      <c r="L744" s="140"/>
      <c r="N744" s="140" t="s">
        <v>1852</v>
      </c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C744" s="218">
        <v>46.93</v>
      </c>
      <c r="AD744" s="218"/>
    </row>
    <row r="745" spans="2:30">
      <c r="C745" s="143" t="s">
        <v>2</v>
      </c>
      <c r="G745" s="143" t="s">
        <v>2</v>
      </c>
      <c r="K745" s="143" t="s">
        <v>2</v>
      </c>
      <c r="O745" s="219" t="s">
        <v>1314</v>
      </c>
      <c r="P745" s="219"/>
      <c r="Q745" s="219"/>
      <c r="R745" s="219"/>
      <c r="S745" s="219"/>
      <c r="T745" s="219"/>
      <c r="U745" s="219"/>
      <c r="V745" s="219"/>
      <c r="W745" s="219"/>
      <c r="X745" s="219"/>
      <c r="Y745" s="219"/>
      <c r="Z745" s="219"/>
      <c r="AA745" s="219"/>
      <c r="AB745" s="219"/>
    </row>
    <row r="746" spans="2:30">
      <c r="B746" s="140" t="s">
        <v>1853</v>
      </c>
      <c r="C746" s="140"/>
      <c r="D746" s="140"/>
      <c r="F746" s="140" t="s">
        <v>1351</v>
      </c>
      <c r="G746" s="140"/>
      <c r="H746" s="140"/>
      <c r="I746" s="140"/>
      <c r="J746" s="140" t="s">
        <v>1854</v>
      </c>
      <c r="K746" s="140"/>
      <c r="L746" s="140"/>
      <c r="N746" s="140" t="s">
        <v>1855</v>
      </c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C746" s="218">
        <v>167.1</v>
      </c>
      <c r="AD746" s="218"/>
    </row>
    <row r="747" spans="2:30">
      <c r="C747" s="143" t="s">
        <v>2</v>
      </c>
      <c r="G747" s="143" t="s">
        <v>2</v>
      </c>
      <c r="K747" s="143" t="s">
        <v>2</v>
      </c>
      <c r="O747" s="219" t="s">
        <v>1314</v>
      </c>
      <c r="P747" s="219"/>
      <c r="Q747" s="219"/>
      <c r="R747" s="219"/>
      <c r="S747" s="219"/>
      <c r="T747" s="219"/>
      <c r="U747" s="219"/>
      <c r="V747" s="219"/>
      <c r="W747" s="219"/>
      <c r="X747" s="219"/>
      <c r="Y747" s="219"/>
      <c r="Z747" s="219"/>
      <c r="AA747" s="219"/>
      <c r="AB747" s="219"/>
    </row>
    <row r="748" spans="2:30">
      <c r="B748" s="140" t="s">
        <v>1856</v>
      </c>
      <c r="C748" s="140"/>
      <c r="D748" s="140"/>
      <c r="F748" s="140" t="s">
        <v>1351</v>
      </c>
      <c r="G748" s="140"/>
      <c r="H748" s="140"/>
      <c r="I748" s="140"/>
      <c r="J748" s="140" t="s">
        <v>1857</v>
      </c>
      <c r="K748" s="140"/>
      <c r="L748" s="140"/>
      <c r="N748" s="140" t="s">
        <v>1858</v>
      </c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C748" s="218">
        <v>53.76</v>
      </c>
      <c r="AD748" s="218"/>
    </row>
    <row r="749" spans="2:30">
      <c r="C749" s="143" t="s">
        <v>2</v>
      </c>
      <c r="G749" s="143" t="s">
        <v>2</v>
      </c>
      <c r="K749" s="143" t="s">
        <v>2</v>
      </c>
      <c r="O749" s="219" t="s">
        <v>1314</v>
      </c>
      <c r="P749" s="219"/>
      <c r="Q749" s="219"/>
      <c r="R749" s="219"/>
      <c r="S749" s="219"/>
      <c r="T749" s="219"/>
      <c r="U749" s="219"/>
      <c r="V749" s="219"/>
      <c r="W749" s="219"/>
      <c r="X749" s="219"/>
      <c r="Y749" s="219"/>
      <c r="Z749" s="219"/>
      <c r="AA749" s="219"/>
      <c r="AB749" s="219"/>
    </row>
    <row r="750" spans="2:30">
      <c r="B750" s="140" t="s">
        <v>1859</v>
      </c>
      <c r="C750" s="140"/>
      <c r="D750" s="140"/>
      <c r="F750" s="140" t="s">
        <v>1351</v>
      </c>
      <c r="G750" s="140"/>
      <c r="H750" s="140"/>
      <c r="I750" s="140"/>
      <c r="J750" s="140" t="s">
        <v>1860</v>
      </c>
      <c r="K750" s="140"/>
      <c r="L750" s="140"/>
      <c r="N750" s="140" t="s">
        <v>1861</v>
      </c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C750" s="218">
        <v>64.739999999999995</v>
      </c>
      <c r="AD750" s="218"/>
    </row>
    <row r="751" spans="2:30">
      <c r="C751" s="143" t="s">
        <v>2</v>
      </c>
      <c r="G751" s="143" t="s">
        <v>2</v>
      </c>
      <c r="K751" s="143" t="s">
        <v>2</v>
      </c>
      <c r="O751" s="219" t="s">
        <v>1314</v>
      </c>
      <c r="P751" s="219"/>
      <c r="Q751" s="219"/>
      <c r="R751" s="219"/>
      <c r="S751" s="219"/>
      <c r="T751" s="219"/>
      <c r="U751" s="219"/>
      <c r="V751" s="219"/>
      <c r="W751" s="219"/>
      <c r="X751" s="219"/>
      <c r="Y751" s="219"/>
      <c r="Z751" s="219"/>
      <c r="AA751" s="219"/>
      <c r="AB751" s="219"/>
    </row>
    <row r="752" spans="2:30">
      <c r="B752" s="140" t="s">
        <v>1862</v>
      </c>
      <c r="C752" s="140"/>
      <c r="D752" s="140"/>
      <c r="F752" s="140" t="s">
        <v>1351</v>
      </c>
      <c r="G752" s="140"/>
      <c r="H752" s="140"/>
      <c r="I752" s="140"/>
      <c r="J752" s="140" t="s">
        <v>1863</v>
      </c>
      <c r="K752" s="140"/>
      <c r="L752" s="140"/>
      <c r="N752" s="140" t="s">
        <v>1864</v>
      </c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C752" s="218">
        <v>66.08</v>
      </c>
      <c r="AD752" s="218"/>
    </row>
    <row r="753" spans="2:30">
      <c r="C753" s="143" t="s">
        <v>2</v>
      </c>
      <c r="G753" s="143" t="s">
        <v>2</v>
      </c>
      <c r="K753" s="143" t="s">
        <v>2</v>
      </c>
      <c r="O753" s="219" t="s">
        <v>1314</v>
      </c>
      <c r="P753" s="219"/>
      <c r="Q753" s="219"/>
      <c r="R753" s="219"/>
      <c r="S753" s="219"/>
      <c r="T753" s="219"/>
      <c r="U753" s="219"/>
      <c r="V753" s="219"/>
      <c r="W753" s="219"/>
      <c r="X753" s="219"/>
      <c r="Y753" s="219"/>
      <c r="Z753" s="219"/>
      <c r="AA753" s="219"/>
      <c r="AB753" s="219"/>
    </row>
    <row r="754" spans="2:30">
      <c r="B754" s="140" t="s">
        <v>1865</v>
      </c>
      <c r="C754" s="140"/>
      <c r="D754" s="140"/>
      <c r="F754" s="140" t="s">
        <v>1351</v>
      </c>
      <c r="G754" s="140"/>
      <c r="H754" s="140"/>
      <c r="I754" s="140"/>
      <c r="J754" s="140" t="s">
        <v>1866</v>
      </c>
      <c r="K754" s="140"/>
      <c r="L754" s="140"/>
      <c r="N754" s="140" t="s">
        <v>1867</v>
      </c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C754" s="218">
        <v>49.9</v>
      </c>
      <c r="AD754" s="218"/>
    </row>
    <row r="755" spans="2:30">
      <c r="C755" s="143" t="s">
        <v>2</v>
      </c>
      <c r="G755" s="143" t="s">
        <v>2</v>
      </c>
      <c r="K755" s="143" t="s">
        <v>2</v>
      </c>
      <c r="O755" s="219" t="s">
        <v>1314</v>
      </c>
      <c r="P755" s="219"/>
      <c r="Q755" s="219"/>
      <c r="R755" s="219"/>
      <c r="S755" s="219"/>
      <c r="T755" s="219"/>
      <c r="U755" s="219"/>
      <c r="V755" s="219"/>
      <c r="W755" s="219"/>
      <c r="X755" s="219"/>
      <c r="Y755" s="219"/>
      <c r="Z755" s="219"/>
      <c r="AA755" s="219"/>
      <c r="AB755" s="219"/>
    </row>
    <row r="756" spans="2:30">
      <c r="B756" s="140" t="s">
        <v>1868</v>
      </c>
      <c r="C756" s="140"/>
      <c r="D756" s="140"/>
      <c r="F756" s="140" t="s">
        <v>1351</v>
      </c>
      <c r="G756" s="140"/>
      <c r="H756" s="140"/>
      <c r="I756" s="140"/>
      <c r="J756" s="140" t="s">
        <v>1869</v>
      </c>
      <c r="K756" s="140"/>
      <c r="L756" s="140"/>
      <c r="N756" s="140" t="s">
        <v>1870</v>
      </c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C756" s="218">
        <v>119.9</v>
      </c>
      <c r="AD756" s="218"/>
    </row>
    <row r="757" spans="2:30">
      <c r="C757" s="143" t="s">
        <v>2</v>
      </c>
      <c r="G757" s="143" t="s">
        <v>2</v>
      </c>
      <c r="K757" s="143" t="s">
        <v>2</v>
      </c>
      <c r="O757" s="219" t="s">
        <v>1314</v>
      </c>
      <c r="P757" s="219"/>
      <c r="Q757" s="219"/>
      <c r="R757" s="219"/>
      <c r="S757" s="219"/>
      <c r="T757" s="219"/>
      <c r="U757" s="219"/>
      <c r="V757" s="219"/>
      <c r="W757" s="219"/>
      <c r="X757" s="219"/>
      <c r="Y757" s="219"/>
      <c r="Z757" s="219"/>
      <c r="AA757" s="219"/>
      <c r="AB757" s="219"/>
    </row>
    <row r="758" spans="2:30">
      <c r="B758" s="140" t="s">
        <v>1871</v>
      </c>
      <c r="C758" s="140"/>
      <c r="D758" s="140"/>
      <c r="F758" s="140" t="s">
        <v>1351</v>
      </c>
      <c r="G758" s="140"/>
      <c r="H758" s="140"/>
      <c r="I758" s="140"/>
      <c r="J758" s="140" t="s">
        <v>1872</v>
      </c>
      <c r="K758" s="140"/>
      <c r="L758" s="140"/>
      <c r="N758" s="140" t="s">
        <v>1873</v>
      </c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C758" s="218">
        <v>86.24</v>
      </c>
      <c r="AD758" s="218"/>
    </row>
    <row r="759" spans="2:30">
      <c r="C759" s="143" t="s">
        <v>2</v>
      </c>
      <c r="G759" s="143" t="s">
        <v>2</v>
      </c>
      <c r="K759" s="143" t="s">
        <v>2</v>
      </c>
      <c r="O759" s="219" t="s">
        <v>1314</v>
      </c>
      <c r="P759" s="219"/>
      <c r="Q759" s="219"/>
      <c r="R759" s="219"/>
      <c r="S759" s="219"/>
      <c r="T759" s="219"/>
      <c r="U759" s="219"/>
      <c r="V759" s="219"/>
      <c r="W759" s="219"/>
      <c r="X759" s="219"/>
      <c r="Y759" s="219"/>
      <c r="Z759" s="219"/>
      <c r="AA759" s="219"/>
      <c r="AB759" s="219"/>
    </row>
    <row r="760" spans="2:30">
      <c r="B760" s="140" t="s">
        <v>1874</v>
      </c>
      <c r="C760" s="140"/>
      <c r="D760" s="140"/>
      <c r="F760" s="140" t="s">
        <v>1351</v>
      </c>
      <c r="G760" s="140"/>
      <c r="H760" s="140"/>
      <c r="I760" s="140"/>
      <c r="J760" s="140" t="s">
        <v>1875</v>
      </c>
      <c r="K760" s="140"/>
      <c r="L760" s="140"/>
      <c r="N760" s="140" t="s">
        <v>1876</v>
      </c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C760" s="218">
        <v>112.67</v>
      </c>
      <c r="AD760" s="218"/>
    </row>
    <row r="761" spans="2:30">
      <c r="C761" s="143" t="s">
        <v>2</v>
      </c>
      <c r="G761" s="143" t="s">
        <v>2</v>
      </c>
      <c r="K761" s="143" t="s">
        <v>2</v>
      </c>
      <c r="O761" s="219" t="s">
        <v>1314</v>
      </c>
      <c r="P761" s="219"/>
      <c r="Q761" s="219"/>
      <c r="R761" s="219"/>
      <c r="S761" s="219"/>
      <c r="T761" s="219"/>
      <c r="U761" s="219"/>
      <c r="V761" s="219"/>
      <c r="W761" s="219"/>
      <c r="X761" s="219"/>
      <c r="Y761" s="219"/>
      <c r="Z761" s="219"/>
      <c r="AA761" s="219"/>
      <c r="AB761" s="219"/>
    </row>
    <row r="762" spans="2:30">
      <c r="B762" s="140" t="s">
        <v>1877</v>
      </c>
      <c r="C762" s="140"/>
      <c r="D762" s="140"/>
      <c r="F762" s="140" t="s">
        <v>1351</v>
      </c>
      <c r="G762" s="140"/>
      <c r="H762" s="140"/>
      <c r="I762" s="140"/>
      <c r="J762" s="140" t="s">
        <v>1878</v>
      </c>
      <c r="K762" s="140"/>
      <c r="L762" s="140"/>
      <c r="N762" s="140" t="s">
        <v>1879</v>
      </c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C762" s="218">
        <v>63.84</v>
      </c>
      <c r="AD762" s="218"/>
    </row>
    <row r="763" spans="2:30">
      <c r="C763" s="143" t="s">
        <v>2</v>
      </c>
      <c r="G763" s="143" t="s">
        <v>2</v>
      </c>
      <c r="K763" s="143" t="s">
        <v>2</v>
      </c>
      <c r="O763" s="219" t="s">
        <v>1314</v>
      </c>
      <c r="P763" s="219"/>
      <c r="Q763" s="219"/>
      <c r="R763" s="219"/>
      <c r="S763" s="219"/>
      <c r="T763" s="219"/>
      <c r="U763" s="219"/>
      <c r="V763" s="219"/>
      <c r="W763" s="219"/>
      <c r="X763" s="219"/>
      <c r="Y763" s="219"/>
      <c r="Z763" s="219"/>
      <c r="AA763" s="219"/>
      <c r="AB763" s="219"/>
    </row>
    <row r="764" spans="2:30">
      <c r="B764" s="140" t="s">
        <v>1880</v>
      </c>
      <c r="C764" s="140"/>
      <c r="D764" s="140"/>
      <c r="F764" s="140" t="s">
        <v>1351</v>
      </c>
      <c r="G764" s="140"/>
      <c r="H764" s="140"/>
      <c r="I764" s="140"/>
      <c r="J764" s="140" t="s">
        <v>1881</v>
      </c>
      <c r="K764" s="140"/>
      <c r="L764" s="140"/>
      <c r="N764" s="140" t="s">
        <v>1882</v>
      </c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C764" s="218">
        <v>179.76</v>
      </c>
      <c r="AD764" s="218"/>
    </row>
    <row r="765" spans="2:30">
      <c r="C765" s="143" t="s">
        <v>2</v>
      </c>
      <c r="G765" s="143" t="s">
        <v>2</v>
      </c>
      <c r="K765" s="143" t="s">
        <v>2</v>
      </c>
      <c r="O765" s="219" t="s">
        <v>1314</v>
      </c>
      <c r="P765" s="219"/>
      <c r="Q765" s="219"/>
      <c r="R765" s="219"/>
      <c r="S765" s="219"/>
      <c r="T765" s="219"/>
      <c r="U765" s="219"/>
      <c r="V765" s="219"/>
      <c r="W765" s="219"/>
      <c r="X765" s="219"/>
      <c r="Y765" s="219"/>
      <c r="Z765" s="219"/>
      <c r="AA765" s="219"/>
      <c r="AB765" s="219"/>
    </row>
    <row r="766" spans="2:30">
      <c r="B766" s="140" t="s">
        <v>1883</v>
      </c>
      <c r="C766" s="140"/>
      <c r="D766" s="140"/>
      <c r="F766" s="140" t="s">
        <v>1351</v>
      </c>
      <c r="G766" s="140"/>
      <c r="H766" s="140"/>
      <c r="I766" s="140"/>
      <c r="J766" s="140" t="s">
        <v>1884</v>
      </c>
      <c r="K766" s="140"/>
      <c r="L766" s="140"/>
      <c r="N766" s="140" t="s">
        <v>1885</v>
      </c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C766" s="218">
        <v>55.44</v>
      </c>
      <c r="AD766" s="218"/>
    </row>
    <row r="767" spans="2:30">
      <c r="C767" s="143" t="s">
        <v>2</v>
      </c>
      <c r="G767" s="143" t="s">
        <v>2</v>
      </c>
      <c r="K767" s="143" t="s">
        <v>2</v>
      </c>
      <c r="O767" s="219" t="s">
        <v>1314</v>
      </c>
      <c r="P767" s="219"/>
      <c r="Q767" s="219"/>
      <c r="R767" s="219"/>
      <c r="S767" s="219"/>
      <c r="T767" s="219"/>
      <c r="U767" s="219"/>
      <c r="V767" s="219"/>
      <c r="W767" s="219"/>
      <c r="X767" s="219"/>
      <c r="Y767" s="219"/>
      <c r="Z767" s="219"/>
      <c r="AA767" s="219"/>
      <c r="AB767" s="219"/>
    </row>
    <row r="768" spans="2:30">
      <c r="B768" s="140" t="s">
        <v>1886</v>
      </c>
      <c r="C768" s="140"/>
      <c r="D768" s="140"/>
      <c r="F768" s="140" t="s">
        <v>1351</v>
      </c>
      <c r="G768" s="140"/>
      <c r="H768" s="140"/>
      <c r="I768" s="140"/>
      <c r="J768" s="140" t="s">
        <v>1887</v>
      </c>
      <c r="K768" s="140"/>
      <c r="L768" s="140"/>
      <c r="N768" s="140" t="s">
        <v>1888</v>
      </c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C768" s="218">
        <v>60.54</v>
      </c>
      <c r="AD768" s="218"/>
    </row>
    <row r="769" spans="2:30">
      <c r="C769" s="143" t="s">
        <v>2</v>
      </c>
      <c r="G769" s="143" t="s">
        <v>2</v>
      </c>
      <c r="K769" s="143" t="s">
        <v>2</v>
      </c>
      <c r="O769" s="219" t="s">
        <v>1314</v>
      </c>
      <c r="P769" s="219"/>
      <c r="Q769" s="219"/>
      <c r="R769" s="219"/>
      <c r="S769" s="219"/>
      <c r="T769" s="219"/>
      <c r="U769" s="219"/>
      <c r="V769" s="219"/>
      <c r="W769" s="219"/>
      <c r="X769" s="219"/>
      <c r="Y769" s="219"/>
      <c r="Z769" s="219"/>
      <c r="AA769" s="219"/>
      <c r="AB769" s="219"/>
    </row>
    <row r="770" spans="2:30">
      <c r="B770" s="140" t="s">
        <v>1889</v>
      </c>
      <c r="C770" s="140"/>
      <c r="D770" s="140"/>
      <c r="F770" s="140" t="s">
        <v>1351</v>
      </c>
      <c r="G770" s="140"/>
      <c r="H770" s="140"/>
      <c r="I770" s="140"/>
      <c r="J770" s="140" t="s">
        <v>1890</v>
      </c>
      <c r="K770" s="140"/>
      <c r="L770" s="140"/>
      <c r="N770" s="140" t="s">
        <v>1891</v>
      </c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C770" s="218">
        <v>52.64</v>
      </c>
      <c r="AD770" s="218"/>
    </row>
    <row r="771" spans="2:30">
      <c r="C771" s="143" t="s">
        <v>2</v>
      </c>
      <c r="G771" s="143" t="s">
        <v>2</v>
      </c>
      <c r="K771" s="143" t="s">
        <v>2</v>
      </c>
      <c r="O771" s="219" t="s">
        <v>1314</v>
      </c>
      <c r="P771" s="219"/>
      <c r="Q771" s="219"/>
      <c r="R771" s="219"/>
      <c r="S771" s="219"/>
      <c r="T771" s="219"/>
      <c r="U771" s="219"/>
      <c r="V771" s="219"/>
      <c r="W771" s="219"/>
      <c r="X771" s="219"/>
      <c r="Y771" s="219"/>
      <c r="Z771" s="219"/>
      <c r="AA771" s="219"/>
      <c r="AB771" s="219"/>
    </row>
    <row r="772" spans="2:30">
      <c r="B772" s="140" t="s">
        <v>1892</v>
      </c>
      <c r="C772" s="140"/>
      <c r="D772" s="140"/>
      <c r="F772" s="140" t="s">
        <v>1351</v>
      </c>
      <c r="G772" s="140"/>
      <c r="H772" s="140"/>
      <c r="I772" s="140"/>
      <c r="J772" s="140" t="s">
        <v>1893</v>
      </c>
      <c r="K772" s="140"/>
      <c r="L772" s="140"/>
      <c r="N772" s="140" t="s">
        <v>1894</v>
      </c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C772" s="218">
        <v>200.09</v>
      </c>
      <c r="AD772" s="218"/>
    </row>
    <row r="773" spans="2:30">
      <c r="C773" s="143" t="s">
        <v>2</v>
      </c>
      <c r="G773" s="143" t="s">
        <v>2</v>
      </c>
      <c r="K773" s="143" t="s">
        <v>2</v>
      </c>
      <c r="O773" s="219" t="s">
        <v>1314</v>
      </c>
      <c r="P773" s="219"/>
      <c r="Q773" s="219"/>
      <c r="R773" s="219"/>
      <c r="S773" s="219"/>
      <c r="T773" s="219"/>
      <c r="U773" s="219"/>
      <c r="V773" s="219"/>
      <c r="W773" s="219"/>
      <c r="X773" s="219"/>
      <c r="Y773" s="219"/>
      <c r="Z773" s="219"/>
      <c r="AA773" s="219"/>
      <c r="AB773" s="219"/>
    </row>
    <row r="774" spans="2:30">
      <c r="B774" s="140" t="s">
        <v>1895</v>
      </c>
      <c r="C774" s="140"/>
      <c r="D774" s="140"/>
      <c r="F774" s="140" t="s">
        <v>1351</v>
      </c>
      <c r="G774" s="140"/>
      <c r="H774" s="140"/>
      <c r="I774" s="140"/>
      <c r="J774" s="140" t="s">
        <v>1896</v>
      </c>
      <c r="K774" s="140"/>
      <c r="L774" s="140"/>
      <c r="N774" s="140" t="s">
        <v>1897</v>
      </c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C774" s="218">
        <v>29.68</v>
      </c>
      <c r="AD774" s="218"/>
    </row>
    <row r="775" spans="2:30">
      <c r="C775" s="143" t="s">
        <v>2</v>
      </c>
      <c r="G775" s="143" t="s">
        <v>2</v>
      </c>
      <c r="K775" s="143" t="s">
        <v>2</v>
      </c>
      <c r="O775" s="219" t="s">
        <v>1314</v>
      </c>
      <c r="P775" s="219"/>
      <c r="Q775" s="219"/>
      <c r="R775" s="219"/>
      <c r="S775" s="219"/>
      <c r="T775" s="219"/>
      <c r="U775" s="219"/>
      <c r="V775" s="219"/>
      <c r="W775" s="219"/>
      <c r="X775" s="219"/>
      <c r="Y775" s="219"/>
      <c r="Z775" s="219"/>
      <c r="AA775" s="219"/>
      <c r="AB775" s="219"/>
    </row>
    <row r="776" spans="2:30">
      <c r="B776" s="140" t="s">
        <v>1898</v>
      </c>
      <c r="C776" s="140"/>
      <c r="D776" s="140"/>
      <c r="F776" s="140" t="s">
        <v>1351</v>
      </c>
      <c r="G776" s="140"/>
      <c r="H776" s="140"/>
      <c r="I776" s="140"/>
      <c r="J776" s="140" t="s">
        <v>1899</v>
      </c>
      <c r="K776" s="140"/>
      <c r="L776" s="140"/>
      <c r="N776" s="140" t="s">
        <v>1900</v>
      </c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C776" s="218">
        <v>124.32</v>
      </c>
      <c r="AD776" s="218"/>
    </row>
    <row r="777" spans="2:30">
      <c r="C777" s="143" t="s">
        <v>2</v>
      </c>
      <c r="G777" s="143" t="s">
        <v>2</v>
      </c>
      <c r="K777" s="143" t="s">
        <v>2</v>
      </c>
      <c r="O777" s="219" t="s">
        <v>1314</v>
      </c>
      <c r="P777" s="219"/>
      <c r="Q777" s="219"/>
      <c r="R777" s="219"/>
      <c r="S777" s="219"/>
      <c r="T777" s="219"/>
      <c r="U777" s="219"/>
      <c r="V777" s="219"/>
      <c r="W777" s="219"/>
      <c r="X777" s="219"/>
      <c r="Y777" s="219"/>
      <c r="Z777" s="219"/>
      <c r="AA777" s="219"/>
      <c r="AB777" s="219"/>
    </row>
    <row r="778" spans="2:30">
      <c r="B778" s="140" t="s">
        <v>1901</v>
      </c>
      <c r="C778" s="140"/>
      <c r="D778" s="140"/>
      <c r="F778" s="140" t="s">
        <v>1351</v>
      </c>
      <c r="G778" s="140"/>
      <c r="H778" s="140"/>
      <c r="I778" s="140"/>
      <c r="J778" s="140" t="s">
        <v>1902</v>
      </c>
      <c r="K778" s="140"/>
      <c r="L778" s="140"/>
      <c r="N778" s="140" t="s">
        <v>1903</v>
      </c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C778" s="218">
        <v>54.32</v>
      </c>
      <c r="AD778" s="218"/>
    </row>
    <row r="779" spans="2:30">
      <c r="C779" s="143" t="s">
        <v>2</v>
      </c>
      <c r="G779" s="143" t="s">
        <v>2</v>
      </c>
      <c r="K779" s="143" t="s">
        <v>2</v>
      </c>
      <c r="O779" s="219" t="s">
        <v>1314</v>
      </c>
      <c r="P779" s="219"/>
      <c r="Q779" s="219"/>
      <c r="R779" s="219"/>
      <c r="S779" s="219"/>
      <c r="T779" s="219"/>
      <c r="U779" s="219"/>
      <c r="V779" s="219"/>
      <c r="W779" s="219"/>
      <c r="X779" s="219"/>
      <c r="Y779" s="219"/>
      <c r="Z779" s="219"/>
      <c r="AA779" s="219"/>
      <c r="AB779" s="219"/>
    </row>
    <row r="780" spans="2:30">
      <c r="B780" s="140" t="s">
        <v>1904</v>
      </c>
      <c r="C780" s="140"/>
      <c r="D780" s="140"/>
      <c r="F780" s="140" t="s">
        <v>1351</v>
      </c>
      <c r="G780" s="140"/>
      <c r="H780" s="140"/>
      <c r="I780" s="140"/>
      <c r="J780" s="140" t="s">
        <v>1905</v>
      </c>
      <c r="K780" s="140"/>
      <c r="L780" s="140"/>
      <c r="N780" s="140" t="s">
        <v>1906</v>
      </c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C780" s="218">
        <v>168</v>
      </c>
      <c r="AD780" s="218"/>
    </row>
    <row r="781" spans="2:30">
      <c r="C781" s="143" t="s">
        <v>2</v>
      </c>
      <c r="G781" s="143" t="s">
        <v>2</v>
      </c>
      <c r="K781" s="143" t="s">
        <v>2</v>
      </c>
      <c r="O781" s="219" t="s">
        <v>1314</v>
      </c>
      <c r="P781" s="219"/>
      <c r="Q781" s="219"/>
      <c r="R781" s="219"/>
      <c r="S781" s="219"/>
      <c r="T781" s="219"/>
      <c r="U781" s="219"/>
      <c r="V781" s="219"/>
      <c r="W781" s="219"/>
      <c r="X781" s="219"/>
      <c r="Y781" s="219"/>
      <c r="Z781" s="219"/>
      <c r="AA781" s="219"/>
      <c r="AB781" s="219"/>
    </row>
    <row r="782" spans="2:30">
      <c r="B782" s="140" t="s">
        <v>1907</v>
      </c>
      <c r="C782" s="140"/>
      <c r="D782" s="140"/>
      <c r="F782" s="140" t="s">
        <v>1351</v>
      </c>
      <c r="G782" s="140"/>
      <c r="H782" s="140"/>
      <c r="I782" s="140"/>
      <c r="J782" s="140" t="s">
        <v>1908</v>
      </c>
      <c r="K782" s="140"/>
      <c r="L782" s="140"/>
      <c r="N782" s="140" t="s">
        <v>1909</v>
      </c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C782" s="218">
        <v>36.4</v>
      </c>
      <c r="AD782" s="218"/>
    </row>
    <row r="783" spans="2:30">
      <c r="C783" s="143" t="s">
        <v>2</v>
      </c>
      <c r="G783" s="143" t="s">
        <v>2</v>
      </c>
      <c r="K783" s="143" t="s">
        <v>2</v>
      </c>
      <c r="O783" s="219" t="s">
        <v>1314</v>
      </c>
      <c r="P783" s="219"/>
      <c r="Q783" s="219"/>
      <c r="R783" s="219"/>
      <c r="S783" s="219"/>
      <c r="T783" s="219"/>
      <c r="U783" s="219"/>
      <c r="V783" s="219"/>
      <c r="W783" s="219"/>
      <c r="X783" s="219"/>
      <c r="Y783" s="219"/>
      <c r="Z783" s="219"/>
      <c r="AA783" s="219"/>
      <c r="AB783" s="219"/>
    </row>
    <row r="784" spans="2:30" ht="21" customHeight="1"/>
    <row r="785" spans="1:30" ht="12" customHeight="1"/>
    <row r="786" spans="1:30" ht="13.5" customHeight="1">
      <c r="A786" s="146" t="s">
        <v>1167</v>
      </c>
      <c r="B786" s="146"/>
      <c r="C786" s="146"/>
      <c r="D786" s="146"/>
      <c r="E786" s="146"/>
      <c r="F786" s="146"/>
      <c r="G786" s="146"/>
      <c r="H786" s="146"/>
      <c r="I786" s="146"/>
      <c r="J786" s="146"/>
      <c r="K786" s="146"/>
      <c r="L786" s="146"/>
      <c r="M786" s="146"/>
      <c r="R786" s="147" t="s">
        <v>1910</v>
      </c>
      <c r="S786" s="147"/>
      <c r="T786" s="147"/>
      <c r="U786" s="147"/>
      <c r="V786" s="147"/>
      <c r="W786" s="147"/>
      <c r="X786" s="147"/>
      <c r="Y786" s="147"/>
      <c r="Z786" s="147"/>
      <c r="AA786" s="147"/>
      <c r="AB786" s="147"/>
      <c r="AC786" s="147"/>
      <c r="AD786" s="147"/>
    </row>
    <row r="787" spans="1:30" ht="25.5" customHeight="1">
      <c r="C787" s="137" t="s">
        <v>1135</v>
      </c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  <c r="AB787" s="137"/>
      <c r="AC787" s="137"/>
    </row>
    <row r="788" spans="1:30" ht="7.5" customHeight="1"/>
    <row r="789" spans="1:30" ht="18.75" customHeight="1">
      <c r="I789" s="213" t="s">
        <v>1136</v>
      </c>
      <c r="J789" s="213"/>
      <c r="K789" s="213"/>
      <c r="L789" s="213"/>
      <c r="M789" s="213"/>
      <c r="N789" s="213"/>
      <c r="O789" s="213"/>
      <c r="P789" s="213"/>
      <c r="S789" s="214" t="s">
        <v>1137</v>
      </c>
      <c r="T789" s="214"/>
      <c r="U789" s="214"/>
      <c r="V789" s="214"/>
      <c r="W789" s="214"/>
      <c r="X789" s="214"/>
      <c r="Y789" s="214"/>
    </row>
    <row r="790" spans="1:30" ht="6.75" customHeight="1"/>
    <row r="791" spans="1:30" ht="14.25" customHeight="1">
      <c r="A791" s="215" t="s">
        <v>1138</v>
      </c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5"/>
      <c r="N791" s="215"/>
      <c r="O791" s="215"/>
    </row>
    <row r="792" spans="1:30">
      <c r="B792" s="216" t="s">
        <v>1139</v>
      </c>
      <c r="C792" s="216"/>
      <c r="D792" s="216"/>
      <c r="F792" s="216" t="s">
        <v>1140</v>
      </c>
      <c r="G792" s="216"/>
      <c r="H792" s="216"/>
      <c r="I792" s="216"/>
      <c r="J792" s="216" t="s">
        <v>1141</v>
      </c>
      <c r="K792" s="216"/>
      <c r="L792" s="216"/>
      <c r="N792" s="216" t="s">
        <v>1142</v>
      </c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  <c r="AA792" s="216"/>
      <c r="AC792" s="217" t="s">
        <v>1143</v>
      </c>
      <c r="AD792" s="217"/>
    </row>
    <row r="793" spans="1:30">
      <c r="B793" s="140" t="s">
        <v>1911</v>
      </c>
      <c r="C793" s="140"/>
      <c r="D793" s="140"/>
      <c r="F793" s="140" t="s">
        <v>1351</v>
      </c>
      <c r="G793" s="140"/>
      <c r="H793" s="140"/>
      <c r="I793" s="140"/>
      <c r="J793" s="140" t="s">
        <v>1912</v>
      </c>
      <c r="K793" s="140"/>
      <c r="L793" s="140"/>
      <c r="N793" s="140" t="s">
        <v>1913</v>
      </c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C793" s="218">
        <v>43.74</v>
      </c>
      <c r="AD793" s="218"/>
    </row>
    <row r="794" spans="1:30">
      <c r="C794" s="143" t="s">
        <v>2</v>
      </c>
      <c r="G794" s="143" t="s">
        <v>2</v>
      </c>
      <c r="K794" s="143" t="s">
        <v>2</v>
      </c>
      <c r="O794" s="219" t="s">
        <v>1314</v>
      </c>
      <c r="P794" s="219"/>
      <c r="Q794" s="219"/>
      <c r="R794" s="219"/>
      <c r="S794" s="219"/>
      <c r="T794" s="219"/>
      <c r="U794" s="219"/>
      <c r="V794" s="219"/>
      <c r="W794" s="219"/>
      <c r="X794" s="219"/>
      <c r="Y794" s="219"/>
      <c r="Z794" s="219"/>
      <c r="AA794" s="219"/>
      <c r="AB794" s="219"/>
    </row>
    <row r="795" spans="1:30">
      <c r="B795" s="140" t="s">
        <v>1914</v>
      </c>
      <c r="C795" s="140"/>
      <c r="D795" s="140"/>
      <c r="F795" s="140" t="s">
        <v>1351</v>
      </c>
      <c r="G795" s="140"/>
      <c r="H795" s="140"/>
      <c r="I795" s="140"/>
      <c r="J795" s="140" t="s">
        <v>1915</v>
      </c>
      <c r="K795" s="140"/>
      <c r="L795" s="140"/>
      <c r="N795" s="140" t="s">
        <v>1916</v>
      </c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C795" s="218">
        <v>19.04</v>
      </c>
      <c r="AD795" s="218"/>
    </row>
    <row r="796" spans="1:30">
      <c r="C796" s="143" t="s">
        <v>2</v>
      </c>
      <c r="G796" s="143" t="s">
        <v>2</v>
      </c>
      <c r="K796" s="143" t="s">
        <v>2</v>
      </c>
      <c r="O796" s="219" t="s">
        <v>1314</v>
      </c>
      <c r="P796" s="219"/>
      <c r="Q796" s="219"/>
      <c r="R796" s="219"/>
      <c r="S796" s="219"/>
      <c r="T796" s="219"/>
      <c r="U796" s="219"/>
      <c r="V796" s="219"/>
      <c r="W796" s="219"/>
      <c r="X796" s="219"/>
      <c r="Y796" s="219"/>
      <c r="Z796" s="219"/>
      <c r="AA796" s="219"/>
      <c r="AB796" s="219"/>
    </row>
    <row r="797" spans="1:30">
      <c r="B797" s="140" t="s">
        <v>1917</v>
      </c>
      <c r="C797" s="140"/>
      <c r="D797" s="140"/>
      <c r="F797" s="140" t="s">
        <v>1492</v>
      </c>
      <c r="G797" s="140"/>
      <c r="H797" s="140"/>
      <c r="I797" s="140"/>
      <c r="J797" s="140" t="s">
        <v>1918</v>
      </c>
      <c r="K797" s="140"/>
      <c r="L797" s="140"/>
      <c r="N797" s="140" t="s">
        <v>1919</v>
      </c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C797" s="218">
        <v>500.01</v>
      </c>
      <c r="AD797" s="218"/>
    </row>
    <row r="798" spans="1:30">
      <c r="C798" s="143" t="s">
        <v>2</v>
      </c>
      <c r="G798" s="143" t="s">
        <v>2</v>
      </c>
      <c r="K798" s="143" t="s">
        <v>2</v>
      </c>
      <c r="O798" s="219" t="s">
        <v>1920</v>
      </c>
      <c r="P798" s="219"/>
      <c r="Q798" s="219"/>
      <c r="R798" s="219"/>
      <c r="S798" s="219"/>
      <c r="T798" s="219"/>
      <c r="U798" s="219"/>
      <c r="V798" s="219"/>
      <c r="W798" s="219"/>
      <c r="X798" s="219"/>
      <c r="Y798" s="219"/>
      <c r="Z798" s="219"/>
      <c r="AA798" s="219"/>
      <c r="AB798" s="219"/>
      <c r="AC798" s="220">
        <v>208.34</v>
      </c>
      <c r="AD798" s="220"/>
    </row>
    <row r="799" spans="1:30">
      <c r="C799" s="143" t="s">
        <v>2</v>
      </c>
      <c r="G799" s="143" t="s">
        <v>2</v>
      </c>
      <c r="K799" s="143" t="s">
        <v>2</v>
      </c>
      <c r="O799" s="219" t="s">
        <v>1920</v>
      </c>
      <c r="P799" s="219"/>
      <c r="Q799" s="219"/>
      <c r="R799" s="219"/>
      <c r="S799" s="219"/>
      <c r="T799" s="219"/>
      <c r="U799" s="219"/>
      <c r="V799" s="219"/>
      <c r="W799" s="219"/>
      <c r="X799" s="219"/>
      <c r="Y799" s="219"/>
      <c r="Z799" s="219"/>
      <c r="AA799" s="219"/>
      <c r="AB799" s="219"/>
      <c r="AC799" s="220">
        <v>291.67</v>
      </c>
      <c r="AD799" s="220"/>
    </row>
    <row r="800" spans="1:30" ht="6" customHeight="1"/>
    <row r="801" spans="1:30" ht="16.5" customHeight="1">
      <c r="A801" s="146" t="s">
        <v>1921</v>
      </c>
      <c r="B801" s="146"/>
      <c r="C801" s="146"/>
      <c r="D801" s="146"/>
      <c r="E801" s="146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U801" s="143" t="s">
        <v>2</v>
      </c>
      <c r="W801" s="143" t="s">
        <v>2</v>
      </c>
      <c r="Y801" s="221" t="s">
        <v>1922</v>
      </c>
      <c r="Z801" s="221"/>
      <c r="AC801" s="222">
        <v>1026472.58</v>
      </c>
      <c r="AD801" s="222"/>
    </row>
    <row r="802" spans="1:30" ht="6.75" customHeight="1"/>
    <row r="803" spans="1:30" ht="14.25" customHeight="1">
      <c r="A803" s="215" t="s">
        <v>1923</v>
      </c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5"/>
      <c r="N803" s="215"/>
      <c r="O803" s="215"/>
    </row>
    <row r="804" spans="1:30">
      <c r="B804" s="216" t="s">
        <v>1139</v>
      </c>
      <c r="C804" s="216"/>
      <c r="D804" s="216"/>
      <c r="F804" s="216" t="s">
        <v>1140</v>
      </c>
      <c r="G804" s="216"/>
      <c r="H804" s="216"/>
      <c r="I804" s="216"/>
      <c r="J804" s="216" t="s">
        <v>1141</v>
      </c>
      <c r="K804" s="216"/>
      <c r="L804" s="216"/>
      <c r="N804" s="216" t="s">
        <v>1142</v>
      </c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  <c r="AA804" s="216"/>
      <c r="AC804" s="217" t="s">
        <v>1143</v>
      </c>
      <c r="AD804" s="217"/>
    </row>
    <row r="805" spans="1:30">
      <c r="B805" s="140" t="s">
        <v>1150</v>
      </c>
      <c r="C805" s="140"/>
      <c r="D805" s="140"/>
      <c r="F805" s="140" t="s">
        <v>1145</v>
      </c>
      <c r="G805" s="140"/>
      <c r="H805" s="140"/>
      <c r="I805" s="140"/>
      <c r="J805" s="140" t="s">
        <v>1151</v>
      </c>
      <c r="K805" s="140"/>
      <c r="L805" s="140"/>
      <c r="N805" s="140" t="s">
        <v>1152</v>
      </c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C805" s="218">
        <v>0</v>
      </c>
      <c r="AD805" s="218"/>
    </row>
    <row r="806" spans="1:30">
      <c r="C806" s="143" t="s">
        <v>2</v>
      </c>
      <c r="G806" s="143" t="s">
        <v>2</v>
      </c>
      <c r="K806" s="143" t="s">
        <v>2</v>
      </c>
      <c r="O806" s="219" t="s">
        <v>1924</v>
      </c>
      <c r="P806" s="219"/>
      <c r="Q806" s="219"/>
      <c r="R806" s="219"/>
      <c r="S806" s="219"/>
      <c r="T806" s="219"/>
      <c r="U806" s="219"/>
      <c r="V806" s="219"/>
      <c r="W806" s="219"/>
      <c r="X806" s="219"/>
      <c r="Y806" s="219"/>
      <c r="Z806" s="219"/>
      <c r="AA806" s="219"/>
      <c r="AB806" s="219"/>
      <c r="AC806" s="220">
        <v>-169.04</v>
      </c>
      <c r="AD806" s="220"/>
    </row>
    <row r="807" spans="1:30">
      <c r="C807" s="143" t="s">
        <v>2</v>
      </c>
      <c r="G807" s="143" t="s">
        <v>2</v>
      </c>
      <c r="K807" s="143" t="s">
        <v>2</v>
      </c>
      <c r="O807" s="219" t="s">
        <v>1924</v>
      </c>
      <c r="P807" s="219"/>
      <c r="Q807" s="219"/>
      <c r="R807" s="219"/>
      <c r="S807" s="219"/>
      <c r="T807" s="219"/>
      <c r="U807" s="219"/>
      <c r="V807" s="219"/>
      <c r="W807" s="219"/>
      <c r="X807" s="219"/>
      <c r="Y807" s="219"/>
      <c r="Z807" s="219"/>
      <c r="AA807" s="219"/>
      <c r="AB807" s="219"/>
      <c r="AC807" s="220">
        <v>169.04</v>
      </c>
      <c r="AD807" s="220"/>
    </row>
    <row r="808" spans="1:30">
      <c r="B808" s="140" t="s">
        <v>1925</v>
      </c>
      <c r="C808" s="140"/>
      <c r="D808" s="140"/>
      <c r="F808" s="140" t="s">
        <v>1145</v>
      </c>
      <c r="G808" s="140"/>
      <c r="H808" s="140"/>
      <c r="I808" s="140"/>
      <c r="J808" s="140" t="s">
        <v>1926</v>
      </c>
      <c r="K808" s="140"/>
      <c r="L808" s="140"/>
      <c r="N808" s="140" t="s">
        <v>1927</v>
      </c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C808" s="218">
        <v>0</v>
      </c>
      <c r="AD808" s="218"/>
    </row>
    <row r="809" spans="1:30">
      <c r="C809" s="143" t="s">
        <v>2</v>
      </c>
      <c r="G809" s="143" t="s">
        <v>2</v>
      </c>
      <c r="K809" s="143" t="s">
        <v>2</v>
      </c>
      <c r="O809" s="219" t="s">
        <v>1928</v>
      </c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  <c r="Z809" s="219"/>
      <c r="AA809" s="219"/>
      <c r="AB809" s="219"/>
      <c r="AC809" s="220">
        <v>-172.96</v>
      </c>
      <c r="AD809" s="220"/>
    </row>
    <row r="810" spans="1:30">
      <c r="C810" s="143" t="s">
        <v>2</v>
      </c>
      <c r="G810" s="143" t="s">
        <v>2</v>
      </c>
      <c r="K810" s="143" t="s">
        <v>2</v>
      </c>
      <c r="O810" s="219" t="s">
        <v>1928</v>
      </c>
      <c r="P810" s="219"/>
      <c r="Q810" s="219"/>
      <c r="R810" s="219"/>
      <c r="S810" s="219"/>
      <c r="T810" s="219"/>
      <c r="U810" s="219"/>
      <c r="V810" s="219"/>
      <c r="W810" s="219"/>
      <c r="X810" s="219"/>
      <c r="Y810" s="219"/>
      <c r="Z810" s="219"/>
      <c r="AA810" s="219"/>
      <c r="AB810" s="219"/>
      <c r="AC810" s="220">
        <v>172.96</v>
      </c>
      <c r="AD810" s="220"/>
    </row>
    <row r="811" spans="1:30">
      <c r="B811" s="140" t="s">
        <v>1929</v>
      </c>
      <c r="C811" s="140"/>
      <c r="D811" s="140"/>
      <c r="F811" s="140" t="s">
        <v>1145</v>
      </c>
      <c r="G811" s="140"/>
      <c r="H811" s="140"/>
      <c r="I811" s="140"/>
      <c r="J811" s="140" t="s">
        <v>1930</v>
      </c>
      <c r="K811" s="140"/>
      <c r="L811" s="140"/>
      <c r="N811" s="140" t="s">
        <v>1931</v>
      </c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C811" s="218">
        <v>0</v>
      </c>
      <c r="AD811" s="218"/>
    </row>
    <row r="812" spans="1:30">
      <c r="C812" s="143" t="s">
        <v>2</v>
      </c>
      <c r="G812" s="143" t="s">
        <v>2</v>
      </c>
      <c r="K812" s="143" t="s">
        <v>2</v>
      </c>
      <c r="O812" s="219" t="s">
        <v>1932</v>
      </c>
      <c r="P812" s="219"/>
      <c r="Q812" s="219"/>
      <c r="R812" s="219"/>
      <c r="S812" s="219"/>
      <c r="T812" s="219"/>
      <c r="U812" s="219"/>
      <c r="V812" s="219"/>
      <c r="W812" s="219"/>
      <c r="X812" s="219"/>
      <c r="Y812" s="219"/>
      <c r="Z812" s="219"/>
      <c r="AA812" s="219"/>
      <c r="AB812" s="219"/>
      <c r="AC812" s="220">
        <v>-460.2</v>
      </c>
      <c r="AD812" s="220"/>
    </row>
    <row r="813" spans="1:30">
      <c r="C813" s="143" t="s">
        <v>2</v>
      </c>
      <c r="G813" s="143" t="s">
        <v>2</v>
      </c>
      <c r="K813" s="143" t="s">
        <v>2</v>
      </c>
      <c r="O813" s="219" t="s">
        <v>1932</v>
      </c>
      <c r="P813" s="219"/>
      <c r="Q813" s="219"/>
      <c r="R813" s="219"/>
      <c r="S813" s="219"/>
      <c r="T813" s="219"/>
      <c r="U813" s="219"/>
      <c r="V813" s="219"/>
      <c r="W813" s="219"/>
      <c r="X813" s="219"/>
      <c r="Y813" s="219"/>
      <c r="Z813" s="219"/>
      <c r="AA813" s="219"/>
      <c r="AB813" s="219"/>
      <c r="AC813" s="220">
        <v>460.2</v>
      </c>
      <c r="AD813" s="220"/>
    </row>
    <row r="814" spans="1:30">
      <c r="B814" s="140" t="s">
        <v>1188</v>
      </c>
      <c r="C814" s="140"/>
      <c r="D814" s="140"/>
      <c r="F814" s="140" t="s">
        <v>1145</v>
      </c>
      <c r="G814" s="140"/>
      <c r="H814" s="140"/>
      <c r="I814" s="140"/>
      <c r="J814" s="140" t="s">
        <v>1189</v>
      </c>
      <c r="K814" s="140"/>
      <c r="L814" s="140"/>
      <c r="N814" s="140" t="s">
        <v>1190</v>
      </c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C814" s="218">
        <v>0</v>
      </c>
      <c r="AD814" s="218"/>
    </row>
    <row r="815" spans="1:30">
      <c r="C815" s="143" t="s">
        <v>2</v>
      </c>
      <c r="G815" s="143" t="s">
        <v>2</v>
      </c>
      <c r="K815" s="143" t="s">
        <v>2</v>
      </c>
      <c r="O815" s="219" t="s">
        <v>1933</v>
      </c>
      <c r="P815" s="219"/>
      <c r="Q815" s="219"/>
      <c r="R815" s="219"/>
      <c r="S815" s="219"/>
      <c r="T815" s="219"/>
      <c r="U815" s="219"/>
      <c r="V815" s="219"/>
      <c r="W815" s="219"/>
      <c r="X815" s="219"/>
      <c r="Y815" s="219"/>
      <c r="Z815" s="219"/>
      <c r="AA815" s="219"/>
      <c r="AB815" s="219"/>
      <c r="AC815" s="220">
        <v>-247</v>
      </c>
      <c r="AD815" s="220"/>
    </row>
    <row r="816" spans="1:30">
      <c r="C816" s="143" t="s">
        <v>2</v>
      </c>
      <c r="G816" s="143" t="s">
        <v>2</v>
      </c>
      <c r="K816" s="143" t="s">
        <v>2</v>
      </c>
      <c r="O816" s="219" t="s">
        <v>1934</v>
      </c>
      <c r="P816" s="219"/>
      <c r="Q816" s="219"/>
      <c r="R816" s="219"/>
      <c r="S816" s="219"/>
      <c r="T816" s="219"/>
      <c r="U816" s="219"/>
      <c r="V816" s="219"/>
      <c r="W816" s="219"/>
      <c r="X816" s="219"/>
      <c r="Y816" s="219"/>
      <c r="Z816" s="219"/>
      <c r="AA816" s="219"/>
      <c r="AB816" s="219"/>
      <c r="AC816" s="220">
        <v>-140.37</v>
      </c>
      <c r="AD816" s="220"/>
    </row>
    <row r="817" spans="3:30">
      <c r="C817" s="143" t="s">
        <v>2</v>
      </c>
      <c r="G817" s="143" t="s">
        <v>2</v>
      </c>
      <c r="K817" s="143" t="s">
        <v>2</v>
      </c>
      <c r="O817" s="219" t="s">
        <v>1933</v>
      </c>
      <c r="P817" s="219"/>
      <c r="Q817" s="219"/>
      <c r="R817" s="219"/>
      <c r="S817" s="219"/>
      <c r="T817" s="219"/>
      <c r="U817" s="219"/>
      <c r="V817" s="219"/>
      <c r="W817" s="219"/>
      <c r="X817" s="219"/>
      <c r="Y817" s="219"/>
      <c r="Z817" s="219"/>
      <c r="AA817" s="219"/>
      <c r="AB817" s="219"/>
      <c r="AC817" s="220">
        <v>-247</v>
      </c>
      <c r="AD817" s="220"/>
    </row>
    <row r="818" spans="3:30">
      <c r="C818" s="143" t="s">
        <v>2</v>
      </c>
      <c r="G818" s="143" t="s">
        <v>2</v>
      </c>
      <c r="K818" s="143" t="s">
        <v>2</v>
      </c>
      <c r="O818" s="219" t="s">
        <v>1933</v>
      </c>
      <c r="P818" s="219"/>
      <c r="Q818" s="219"/>
      <c r="R818" s="219"/>
      <c r="S818" s="219"/>
      <c r="T818" s="219"/>
      <c r="U818" s="219"/>
      <c r="V818" s="219"/>
      <c r="W818" s="219"/>
      <c r="X818" s="219"/>
      <c r="Y818" s="219"/>
      <c r="Z818" s="219"/>
      <c r="AA818" s="219"/>
      <c r="AB818" s="219"/>
      <c r="AC818" s="220">
        <v>-264.95</v>
      </c>
      <c r="AD818" s="220"/>
    </row>
    <row r="819" spans="3:30">
      <c r="C819" s="143" t="s">
        <v>2</v>
      </c>
      <c r="G819" s="143" t="s">
        <v>2</v>
      </c>
      <c r="K819" s="143" t="s">
        <v>2</v>
      </c>
      <c r="O819" s="219" t="s">
        <v>1933</v>
      </c>
      <c r="P819" s="219"/>
      <c r="Q819" s="219"/>
      <c r="R819" s="219"/>
      <c r="S819" s="219"/>
      <c r="T819" s="219"/>
      <c r="U819" s="219"/>
      <c r="V819" s="219"/>
      <c r="W819" s="219"/>
      <c r="X819" s="219"/>
      <c r="Y819" s="219"/>
      <c r="Z819" s="219"/>
      <c r="AA819" s="219"/>
      <c r="AB819" s="219"/>
      <c r="AC819" s="220">
        <v>-264.95</v>
      </c>
      <c r="AD819" s="220"/>
    </row>
    <row r="820" spans="3:30">
      <c r="C820" s="143" t="s">
        <v>2</v>
      </c>
      <c r="G820" s="143" t="s">
        <v>2</v>
      </c>
      <c r="K820" s="143" t="s">
        <v>2</v>
      </c>
      <c r="O820" s="219" t="s">
        <v>1933</v>
      </c>
      <c r="P820" s="219"/>
      <c r="Q820" s="219"/>
      <c r="R820" s="219"/>
      <c r="S820" s="219"/>
      <c r="T820" s="219"/>
      <c r="U820" s="219"/>
      <c r="V820" s="219"/>
      <c r="W820" s="219"/>
      <c r="X820" s="219"/>
      <c r="Y820" s="219"/>
      <c r="Z820" s="219"/>
      <c r="AA820" s="219"/>
      <c r="AB820" s="219"/>
      <c r="AC820" s="220">
        <v>-264.95</v>
      </c>
      <c r="AD820" s="220"/>
    </row>
    <row r="821" spans="3:30">
      <c r="C821" s="143" t="s">
        <v>2</v>
      </c>
      <c r="G821" s="143" t="s">
        <v>2</v>
      </c>
      <c r="K821" s="143" t="s">
        <v>2</v>
      </c>
      <c r="O821" s="219" t="s">
        <v>1933</v>
      </c>
      <c r="P821" s="219"/>
      <c r="Q821" s="219"/>
      <c r="R821" s="219"/>
      <c r="S821" s="219"/>
      <c r="T821" s="219"/>
      <c r="U821" s="219"/>
      <c r="V821" s="219"/>
      <c r="W821" s="219"/>
      <c r="X821" s="219"/>
      <c r="Y821" s="219"/>
      <c r="Z821" s="219"/>
      <c r="AA821" s="219"/>
      <c r="AB821" s="219"/>
      <c r="AC821" s="220">
        <v>-123.5</v>
      </c>
      <c r="AD821" s="220"/>
    </row>
    <row r="822" spans="3:30">
      <c r="C822" s="143" t="s">
        <v>2</v>
      </c>
      <c r="G822" s="143" t="s">
        <v>2</v>
      </c>
      <c r="K822" s="143" t="s">
        <v>2</v>
      </c>
      <c r="O822" s="219" t="s">
        <v>1933</v>
      </c>
      <c r="P822" s="219"/>
      <c r="Q822" s="219"/>
      <c r="R822" s="219"/>
      <c r="S822" s="219"/>
      <c r="T822" s="219"/>
      <c r="U822" s="219"/>
      <c r="V822" s="219"/>
      <c r="W822" s="219"/>
      <c r="X822" s="219"/>
      <c r="Y822" s="219"/>
      <c r="Z822" s="219"/>
      <c r="AA822" s="219"/>
      <c r="AB822" s="219"/>
      <c r="AC822" s="220">
        <v>-252.87</v>
      </c>
      <c r="AD822" s="220"/>
    </row>
    <row r="823" spans="3:30">
      <c r="C823" s="143" t="s">
        <v>2</v>
      </c>
      <c r="G823" s="143" t="s">
        <v>2</v>
      </c>
      <c r="K823" s="143" t="s">
        <v>2</v>
      </c>
      <c r="O823" s="219" t="s">
        <v>1933</v>
      </c>
      <c r="P823" s="219"/>
      <c r="Q823" s="219"/>
      <c r="R823" s="219"/>
      <c r="S823" s="219"/>
      <c r="T823" s="219"/>
      <c r="U823" s="219"/>
      <c r="V823" s="219"/>
      <c r="W823" s="219"/>
      <c r="X823" s="219"/>
      <c r="Y823" s="219"/>
      <c r="Z823" s="219"/>
      <c r="AA823" s="219"/>
      <c r="AB823" s="219"/>
      <c r="AC823" s="220">
        <v>-247</v>
      </c>
      <c r="AD823" s="220"/>
    </row>
    <row r="824" spans="3:30">
      <c r="C824" s="143" t="s">
        <v>2</v>
      </c>
      <c r="G824" s="143" t="s">
        <v>2</v>
      </c>
      <c r="K824" s="143" t="s">
        <v>2</v>
      </c>
      <c r="O824" s="219" t="s">
        <v>1933</v>
      </c>
      <c r="P824" s="219"/>
      <c r="Q824" s="219"/>
      <c r="R824" s="219"/>
      <c r="S824" s="219"/>
      <c r="T824" s="219"/>
      <c r="U824" s="219"/>
      <c r="V824" s="219"/>
      <c r="W824" s="219"/>
      <c r="X824" s="219"/>
      <c r="Y824" s="219"/>
      <c r="Z824" s="219"/>
      <c r="AA824" s="219"/>
      <c r="AB824" s="219"/>
      <c r="AC824" s="220">
        <v>-264.95</v>
      </c>
      <c r="AD824" s="220"/>
    </row>
    <row r="825" spans="3:30">
      <c r="C825" s="143" t="s">
        <v>2</v>
      </c>
      <c r="G825" s="143" t="s">
        <v>2</v>
      </c>
      <c r="K825" s="143" t="s">
        <v>2</v>
      </c>
      <c r="O825" s="219" t="s">
        <v>1933</v>
      </c>
      <c r="P825" s="219"/>
      <c r="Q825" s="219"/>
      <c r="R825" s="219"/>
      <c r="S825" s="219"/>
      <c r="T825" s="219"/>
      <c r="U825" s="219"/>
      <c r="V825" s="219"/>
      <c r="W825" s="219"/>
      <c r="X825" s="219"/>
      <c r="Y825" s="219"/>
      <c r="Z825" s="219"/>
      <c r="AA825" s="219"/>
      <c r="AB825" s="219"/>
      <c r="AC825" s="220">
        <v>-247</v>
      </c>
      <c r="AD825" s="220"/>
    </row>
    <row r="826" spans="3:30">
      <c r="C826" s="143" t="s">
        <v>2</v>
      </c>
      <c r="G826" s="143" t="s">
        <v>2</v>
      </c>
      <c r="K826" s="143" t="s">
        <v>2</v>
      </c>
      <c r="O826" s="219" t="s">
        <v>1933</v>
      </c>
      <c r="P826" s="219"/>
      <c r="Q826" s="219"/>
      <c r="R826" s="219"/>
      <c r="S826" s="219"/>
      <c r="T826" s="219"/>
      <c r="U826" s="219"/>
      <c r="V826" s="219"/>
      <c r="W826" s="219"/>
      <c r="X826" s="219"/>
      <c r="Y826" s="219"/>
      <c r="Z826" s="219"/>
      <c r="AA826" s="219"/>
      <c r="AB826" s="219"/>
      <c r="AC826" s="220">
        <v>-264.95</v>
      </c>
      <c r="AD826" s="220"/>
    </row>
    <row r="827" spans="3:30">
      <c r="C827" s="143" t="s">
        <v>2</v>
      </c>
      <c r="G827" s="143" t="s">
        <v>2</v>
      </c>
      <c r="K827" s="143" t="s">
        <v>2</v>
      </c>
      <c r="O827" s="219" t="s">
        <v>1933</v>
      </c>
      <c r="P827" s="219"/>
      <c r="Q827" s="219"/>
      <c r="R827" s="219"/>
      <c r="S827" s="219"/>
      <c r="T827" s="219"/>
      <c r="U827" s="219"/>
      <c r="V827" s="219"/>
      <c r="W827" s="219"/>
      <c r="X827" s="219"/>
      <c r="Y827" s="219"/>
      <c r="Z827" s="219"/>
      <c r="AA827" s="219"/>
      <c r="AB827" s="219"/>
      <c r="AC827" s="220">
        <v>264.95</v>
      </c>
      <c r="AD827" s="220"/>
    </row>
    <row r="828" spans="3:30">
      <c r="C828" s="143" t="s">
        <v>2</v>
      </c>
      <c r="G828" s="143" t="s">
        <v>2</v>
      </c>
      <c r="K828" s="143" t="s">
        <v>2</v>
      </c>
      <c r="O828" s="219" t="s">
        <v>1933</v>
      </c>
      <c r="P828" s="219"/>
      <c r="Q828" s="219"/>
      <c r="R828" s="219"/>
      <c r="S828" s="219"/>
      <c r="T828" s="219"/>
      <c r="U828" s="219"/>
      <c r="V828" s="219"/>
      <c r="W828" s="219"/>
      <c r="X828" s="219"/>
      <c r="Y828" s="219"/>
      <c r="Z828" s="219"/>
      <c r="AA828" s="219"/>
      <c r="AB828" s="219"/>
      <c r="AC828" s="220">
        <v>264.95</v>
      </c>
      <c r="AD828" s="220"/>
    </row>
    <row r="829" spans="3:30">
      <c r="C829" s="143" t="s">
        <v>2</v>
      </c>
      <c r="G829" s="143" t="s">
        <v>2</v>
      </c>
      <c r="K829" s="143" t="s">
        <v>2</v>
      </c>
      <c r="O829" s="219" t="s">
        <v>1933</v>
      </c>
      <c r="P829" s="219"/>
      <c r="Q829" s="219"/>
      <c r="R829" s="219"/>
      <c r="S829" s="219"/>
      <c r="T829" s="219"/>
      <c r="U829" s="219"/>
      <c r="V829" s="219"/>
      <c r="W829" s="219"/>
      <c r="X829" s="219"/>
      <c r="Y829" s="219"/>
      <c r="Z829" s="219"/>
      <c r="AA829" s="219"/>
      <c r="AB829" s="219"/>
      <c r="AC829" s="220">
        <v>247</v>
      </c>
      <c r="AD829" s="220"/>
    </row>
    <row r="830" spans="3:30">
      <c r="C830" s="143" t="s">
        <v>2</v>
      </c>
      <c r="G830" s="143" t="s">
        <v>2</v>
      </c>
      <c r="K830" s="143" t="s">
        <v>2</v>
      </c>
      <c r="O830" s="219" t="s">
        <v>1933</v>
      </c>
      <c r="P830" s="219"/>
      <c r="Q830" s="219"/>
      <c r="R830" s="219"/>
      <c r="S830" s="219"/>
      <c r="T830" s="219"/>
      <c r="U830" s="219"/>
      <c r="V830" s="219"/>
      <c r="W830" s="219"/>
      <c r="X830" s="219"/>
      <c r="Y830" s="219"/>
      <c r="Z830" s="219"/>
      <c r="AA830" s="219"/>
      <c r="AB830" s="219"/>
      <c r="AC830" s="220">
        <v>264.95</v>
      </c>
      <c r="AD830" s="220"/>
    </row>
    <row r="831" spans="3:30">
      <c r="C831" s="143" t="s">
        <v>2</v>
      </c>
      <c r="G831" s="143" t="s">
        <v>2</v>
      </c>
      <c r="K831" s="143" t="s">
        <v>2</v>
      </c>
      <c r="O831" s="219" t="s">
        <v>1933</v>
      </c>
      <c r="P831" s="219"/>
      <c r="Q831" s="219"/>
      <c r="R831" s="219"/>
      <c r="S831" s="219"/>
      <c r="T831" s="219"/>
      <c r="U831" s="219"/>
      <c r="V831" s="219"/>
      <c r="W831" s="219"/>
      <c r="X831" s="219"/>
      <c r="Y831" s="219"/>
      <c r="Z831" s="219"/>
      <c r="AA831" s="219"/>
      <c r="AB831" s="219"/>
      <c r="AC831" s="220">
        <v>247</v>
      </c>
      <c r="AD831" s="220"/>
    </row>
    <row r="832" spans="3:30">
      <c r="C832" s="143" t="s">
        <v>2</v>
      </c>
      <c r="G832" s="143" t="s">
        <v>2</v>
      </c>
      <c r="K832" s="143" t="s">
        <v>2</v>
      </c>
      <c r="O832" s="219" t="s">
        <v>1934</v>
      </c>
      <c r="P832" s="219"/>
      <c r="Q832" s="219"/>
      <c r="R832" s="219"/>
      <c r="S832" s="219"/>
      <c r="T832" s="219"/>
      <c r="U832" s="219"/>
      <c r="V832" s="219"/>
      <c r="W832" s="219"/>
      <c r="X832" s="219"/>
      <c r="Y832" s="219"/>
      <c r="Z832" s="219"/>
      <c r="AA832" s="219"/>
      <c r="AB832" s="219"/>
      <c r="AC832" s="220">
        <v>140.37</v>
      </c>
      <c r="AD832" s="220"/>
    </row>
    <row r="833" spans="1:30">
      <c r="C833" s="143" t="s">
        <v>2</v>
      </c>
      <c r="G833" s="143" t="s">
        <v>2</v>
      </c>
      <c r="K833" s="143" t="s">
        <v>2</v>
      </c>
      <c r="O833" s="219" t="s">
        <v>1933</v>
      </c>
      <c r="P833" s="219"/>
      <c r="Q833" s="219"/>
      <c r="R833" s="219"/>
      <c r="S833" s="219"/>
      <c r="T833" s="219"/>
      <c r="U833" s="219"/>
      <c r="V833" s="219"/>
      <c r="W833" s="219"/>
      <c r="X833" s="219"/>
      <c r="Y833" s="219"/>
      <c r="Z833" s="219"/>
      <c r="AA833" s="219"/>
      <c r="AB833" s="219"/>
      <c r="AC833" s="220">
        <v>123.5</v>
      </c>
      <c r="AD833" s="220"/>
    </row>
    <row r="834" spans="1:30">
      <c r="C834" s="143" t="s">
        <v>2</v>
      </c>
      <c r="G834" s="143" t="s">
        <v>2</v>
      </c>
      <c r="K834" s="143" t="s">
        <v>2</v>
      </c>
      <c r="O834" s="219" t="s">
        <v>1933</v>
      </c>
      <c r="P834" s="219"/>
      <c r="Q834" s="219"/>
      <c r="R834" s="219"/>
      <c r="S834" s="219"/>
      <c r="T834" s="219"/>
      <c r="U834" s="219"/>
      <c r="V834" s="219"/>
      <c r="W834" s="219"/>
      <c r="X834" s="219"/>
      <c r="Y834" s="219"/>
      <c r="Z834" s="219"/>
      <c r="AA834" s="219"/>
      <c r="AB834" s="219"/>
      <c r="AC834" s="220">
        <v>252.87</v>
      </c>
      <c r="AD834" s="220"/>
    </row>
    <row r="835" spans="1:30">
      <c r="C835" s="143" t="s">
        <v>2</v>
      </c>
      <c r="G835" s="143" t="s">
        <v>2</v>
      </c>
      <c r="K835" s="143" t="s">
        <v>2</v>
      </c>
      <c r="O835" s="219" t="s">
        <v>1933</v>
      </c>
      <c r="P835" s="219"/>
      <c r="Q835" s="219"/>
      <c r="R835" s="219"/>
      <c r="S835" s="219"/>
      <c r="T835" s="219"/>
      <c r="U835" s="219"/>
      <c r="V835" s="219"/>
      <c r="W835" s="219"/>
      <c r="X835" s="219"/>
      <c r="Y835" s="219"/>
      <c r="Z835" s="219"/>
      <c r="AA835" s="219"/>
      <c r="AB835" s="219"/>
      <c r="AC835" s="220">
        <v>264.95</v>
      </c>
      <c r="AD835" s="220"/>
    </row>
    <row r="836" spans="1:30">
      <c r="C836" s="143" t="s">
        <v>2</v>
      </c>
      <c r="G836" s="143" t="s">
        <v>2</v>
      </c>
      <c r="K836" s="143" t="s">
        <v>2</v>
      </c>
      <c r="O836" s="219" t="s">
        <v>1933</v>
      </c>
      <c r="P836" s="219"/>
      <c r="Q836" s="219"/>
      <c r="R836" s="219"/>
      <c r="S836" s="219"/>
      <c r="T836" s="219"/>
      <c r="U836" s="219"/>
      <c r="V836" s="219"/>
      <c r="W836" s="219"/>
      <c r="X836" s="219"/>
      <c r="Y836" s="219"/>
      <c r="Z836" s="219"/>
      <c r="AA836" s="219"/>
      <c r="AB836" s="219"/>
      <c r="AC836" s="220">
        <v>247</v>
      </c>
      <c r="AD836" s="220"/>
    </row>
    <row r="837" spans="1:30">
      <c r="C837" s="143" t="s">
        <v>2</v>
      </c>
      <c r="G837" s="143" t="s">
        <v>2</v>
      </c>
      <c r="K837" s="143" t="s">
        <v>2</v>
      </c>
      <c r="O837" s="219" t="s">
        <v>1933</v>
      </c>
      <c r="P837" s="219"/>
      <c r="Q837" s="219"/>
      <c r="R837" s="219"/>
      <c r="S837" s="219"/>
      <c r="T837" s="219"/>
      <c r="U837" s="219"/>
      <c r="V837" s="219"/>
      <c r="W837" s="219"/>
      <c r="X837" s="219"/>
      <c r="Y837" s="219"/>
      <c r="Z837" s="219"/>
      <c r="AA837" s="219"/>
      <c r="AB837" s="219"/>
      <c r="AC837" s="220">
        <v>264.95</v>
      </c>
      <c r="AD837" s="220"/>
    </row>
    <row r="838" spans="1:30">
      <c r="C838" s="143" t="s">
        <v>2</v>
      </c>
      <c r="G838" s="143" t="s">
        <v>2</v>
      </c>
      <c r="K838" s="143" t="s">
        <v>2</v>
      </c>
      <c r="O838" s="219" t="s">
        <v>1933</v>
      </c>
      <c r="P838" s="219"/>
      <c r="Q838" s="219"/>
      <c r="R838" s="219"/>
      <c r="S838" s="219"/>
      <c r="T838" s="219"/>
      <c r="U838" s="219"/>
      <c r="V838" s="219"/>
      <c r="W838" s="219"/>
      <c r="X838" s="219"/>
      <c r="Y838" s="219"/>
      <c r="Z838" s="219"/>
      <c r="AA838" s="219"/>
      <c r="AB838" s="219"/>
      <c r="AC838" s="220">
        <v>247</v>
      </c>
      <c r="AD838" s="220"/>
    </row>
    <row r="839" spans="1:30">
      <c r="B839" s="140" t="s">
        <v>1208</v>
      </c>
      <c r="C839" s="140"/>
      <c r="D839" s="140"/>
      <c r="F839" s="140" t="s">
        <v>1207</v>
      </c>
      <c r="G839" s="140"/>
      <c r="H839" s="140"/>
      <c r="I839" s="140"/>
      <c r="J839" s="140" t="s">
        <v>1151</v>
      </c>
      <c r="K839" s="140"/>
      <c r="L839" s="140"/>
      <c r="N839" s="140" t="s">
        <v>1152</v>
      </c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C839" s="218">
        <v>169.04</v>
      </c>
      <c r="AD839" s="218"/>
    </row>
    <row r="840" spans="1:30">
      <c r="C840" s="143" t="s">
        <v>2</v>
      </c>
      <c r="G840" s="143" t="s">
        <v>2</v>
      </c>
      <c r="K840" s="143" t="s">
        <v>2</v>
      </c>
      <c r="O840" s="219" t="s">
        <v>1935</v>
      </c>
      <c r="P840" s="219"/>
      <c r="Q840" s="219"/>
      <c r="R840" s="219"/>
      <c r="S840" s="219"/>
      <c r="T840" s="219"/>
      <c r="U840" s="219"/>
      <c r="V840" s="219"/>
      <c r="W840" s="219"/>
      <c r="X840" s="219"/>
      <c r="Y840" s="219"/>
      <c r="Z840" s="219"/>
      <c r="AA840" s="219"/>
      <c r="AB840" s="219"/>
    </row>
    <row r="841" spans="1:30">
      <c r="B841" s="140" t="s">
        <v>1936</v>
      </c>
      <c r="C841" s="140"/>
      <c r="D841" s="140"/>
      <c r="F841" s="140" t="s">
        <v>1207</v>
      </c>
      <c r="G841" s="140"/>
      <c r="H841" s="140"/>
      <c r="I841" s="140"/>
      <c r="J841" s="140" t="s">
        <v>1926</v>
      </c>
      <c r="K841" s="140"/>
      <c r="L841" s="140"/>
      <c r="N841" s="140" t="s">
        <v>1927</v>
      </c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C841" s="218">
        <v>172.96</v>
      </c>
      <c r="AD841" s="218"/>
    </row>
    <row r="842" spans="1:30">
      <c r="C842" s="143" t="s">
        <v>2</v>
      </c>
      <c r="G842" s="143" t="s">
        <v>2</v>
      </c>
      <c r="K842" s="143" t="s">
        <v>2</v>
      </c>
      <c r="O842" s="219" t="s">
        <v>1928</v>
      </c>
      <c r="P842" s="219"/>
      <c r="Q842" s="219"/>
      <c r="R842" s="219"/>
      <c r="S842" s="219"/>
      <c r="T842" s="219"/>
      <c r="U842" s="219"/>
      <c r="V842" s="219"/>
      <c r="W842" s="219"/>
      <c r="X842" s="219"/>
      <c r="Y842" s="219"/>
      <c r="Z842" s="219"/>
      <c r="AA842" s="219"/>
      <c r="AB842" s="219"/>
    </row>
    <row r="843" spans="1:30">
      <c r="B843" s="140" t="s">
        <v>1937</v>
      </c>
      <c r="C843" s="140"/>
      <c r="D843" s="140"/>
      <c r="F843" s="140" t="s">
        <v>1207</v>
      </c>
      <c r="G843" s="140"/>
      <c r="H843" s="140"/>
      <c r="I843" s="140"/>
      <c r="J843" s="140" t="s">
        <v>1930</v>
      </c>
      <c r="K843" s="140"/>
      <c r="L843" s="140"/>
      <c r="N843" s="140" t="s">
        <v>1931</v>
      </c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C843" s="218">
        <v>460.2</v>
      </c>
      <c r="AD843" s="218"/>
    </row>
    <row r="844" spans="1:30">
      <c r="C844" s="143" t="s">
        <v>2</v>
      </c>
      <c r="G844" s="143" t="s">
        <v>2</v>
      </c>
      <c r="K844" s="143" t="s">
        <v>2</v>
      </c>
      <c r="O844" s="219" t="s">
        <v>1938</v>
      </c>
      <c r="P844" s="219"/>
      <c r="Q844" s="219"/>
      <c r="R844" s="219"/>
      <c r="S844" s="219"/>
      <c r="T844" s="219"/>
      <c r="U844" s="219"/>
      <c r="V844" s="219"/>
      <c r="W844" s="219"/>
      <c r="X844" s="219"/>
      <c r="Y844" s="219"/>
      <c r="Z844" s="219"/>
      <c r="AA844" s="219"/>
      <c r="AB844" s="219"/>
    </row>
    <row r="845" spans="1:30" ht="27.75" customHeight="1"/>
    <row r="846" spans="1:30" ht="12" customHeight="1"/>
    <row r="847" spans="1:30" ht="13.5" customHeight="1">
      <c r="A847" s="146" t="s">
        <v>1167</v>
      </c>
      <c r="B847" s="146"/>
      <c r="C847" s="146"/>
      <c r="D847" s="146"/>
      <c r="E847" s="146"/>
      <c r="F847" s="146"/>
      <c r="G847" s="146"/>
      <c r="H847" s="146"/>
      <c r="I847" s="146"/>
      <c r="J847" s="146"/>
      <c r="K847" s="146"/>
      <c r="L847" s="146"/>
      <c r="M847" s="146"/>
      <c r="R847" s="147" t="s">
        <v>1939</v>
      </c>
      <c r="S847" s="147"/>
      <c r="T847" s="147"/>
      <c r="U847" s="147"/>
      <c r="V847" s="147"/>
      <c r="W847" s="147"/>
      <c r="X847" s="147"/>
      <c r="Y847" s="147"/>
      <c r="Z847" s="147"/>
      <c r="AA847" s="147"/>
      <c r="AB847" s="147"/>
      <c r="AC847" s="147"/>
      <c r="AD847" s="147"/>
    </row>
    <row r="848" spans="1:30" ht="25.5" customHeight="1">
      <c r="C848" s="137" t="s">
        <v>1135</v>
      </c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  <c r="AB848" s="137"/>
      <c r="AC848" s="137"/>
    </row>
    <row r="849" spans="1:30" ht="7.5" customHeight="1"/>
    <row r="850" spans="1:30" ht="18.75" customHeight="1">
      <c r="I850" s="213" t="s">
        <v>1136</v>
      </c>
      <c r="J850" s="213"/>
      <c r="K850" s="213"/>
      <c r="L850" s="213"/>
      <c r="M850" s="213"/>
      <c r="N850" s="213"/>
      <c r="O850" s="213"/>
      <c r="P850" s="213"/>
      <c r="S850" s="214" t="s">
        <v>1137</v>
      </c>
      <c r="T850" s="214"/>
      <c r="U850" s="214"/>
      <c r="V850" s="214"/>
      <c r="W850" s="214"/>
      <c r="X850" s="214"/>
      <c r="Y850" s="214"/>
    </row>
    <row r="851" spans="1:30" ht="6.75" customHeight="1"/>
    <row r="852" spans="1:30" ht="14.25" customHeight="1">
      <c r="A852" s="215" t="s">
        <v>1923</v>
      </c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5"/>
      <c r="O852" s="215"/>
    </row>
    <row r="853" spans="1:30">
      <c r="B853" s="216" t="s">
        <v>1139</v>
      </c>
      <c r="C853" s="216"/>
      <c r="D853" s="216"/>
      <c r="F853" s="216" t="s">
        <v>1140</v>
      </c>
      <c r="G853" s="216"/>
      <c r="H853" s="216"/>
      <c r="I853" s="216"/>
      <c r="J853" s="216" t="s">
        <v>1141</v>
      </c>
      <c r="K853" s="216"/>
      <c r="L853" s="216"/>
      <c r="N853" s="216" t="s">
        <v>1142</v>
      </c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  <c r="AA853" s="216"/>
      <c r="AC853" s="217" t="s">
        <v>1143</v>
      </c>
      <c r="AD853" s="217"/>
    </row>
    <row r="854" spans="1:30">
      <c r="B854" s="140" t="s">
        <v>1215</v>
      </c>
      <c r="C854" s="140"/>
      <c r="D854" s="140"/>
      <c r="F854" s="140" t="s">
        <v>1207</v>
      </c>
      <c r="G854" s="140"/>
      <c r="H854" s="140"/>
      <c r="I854" s="140"/>
      <c r="J854" s="140" t="s">
        <v>1189</v>
      </c>
      <c r="K854" s="140"/>
      <c r="L854" s="140"/>
      <c r="N854" s="140" t="s">
        <v>1190</v>
      </c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C854" s="218">
        <v>2829.49</v>
      </c>
      <c r="AD854" s="218"/>
    </row>
    <row r="855" spans="1:30">
      <c r="C855" s="143" t="s">
        <v>2</v>
      </c>
      <c r="G855" s="143" t="s">
        <v>2</v>
      </c>
      <c r="K855" s="143" t="s">
        <v>2</v>
      </c>
      <c r="O855" s="219" t="s">
        <v>1933</v>
      </c>
      <c r="P855" s="219"/>
      <c r="Q855" s="219"/>
      <c r="R855" s="219"/>
      <c r="S855" s="219"/>
      <c r="T855" s="219"/>
      <c r="U855" s="219"/>
      <c r="V855" s="219"/>
      <c r="W855" s="219"/>
      <c r="X855" s="219"/>
      <c r="Y855" s="219"/>
      <c r="Z855" s="219"/>
      <c r="AA855" s="219"/>
      <c r="AB855" s="219"/>
      <c r="AC855" s="220">
        <v>247</v>
      </c>
      <c r="AD855" s="220"/>
    </row>
    <row r="856" spans="1:30">
      <c r="C856" s="143" t="s">
        <v>2</v>
      </c>
      <c r="G856" s="143" t="s">
        <v>2</v>
      </c>
      <c r="K856" s="143" t="s">
        <v>2</v>
      </c>
      <c r="O856" s="219" t="s">
        <v>1933</v>
      </c>
      <c r="P856" s="219"/>
      <c r="Q856" s="219"/>
      <c r="R856" s="219"/>
      <c r="S856" s="219"/>
      <c r="T856" s="219"/>
      <c r="U856" s="219"/>
      <c r="V856" s="219"/>
      <c r="W856" s="219"/>
      <c r="X856" s="219"/>
      <c r="Y856" s="219"/>
      <c r="Z856" s="219"/>
      <c r="AA856" s="219"/>
      <c r="AB856" s="219"/>
      <c r="AC856" s="220">
        <v>264.95</v>
      </c>
      <c r="AD856" s="220"/>
    </row>
    <row r="857" spans="1:30">
      <c r="C857" s="143" t="s">
        <v>2</v>
      </c>
      <c r="G857" s="143" t="s">
        <v>2</v>
      </c>
      <c r="K857" s="143" t="s">
        <v>2</v>
      </c>
      <c r="O857" s="219" t="s">
        <v>1933</v>
      </c>
      <c r="P857" s="219"/>
      <c r="Q857" s="219"/>
      <c r="R857" s="219"/>
      <c r="S857" s="219"/>
      <c r="T857" s="219"/>
      <c r="U857" s="219"/>
      <c r="V857" s="219"/>
      <c r="W857" s="219"/>
      <c r="X857" s="219"/>
      <c r="Y857" s="219"/>
      <c r="Z857" s="219"/>
      <c r="AA857" s="219"/>
      <c r="AB857" s="219"/>
      <c r="AC857" s="220">
        <v>252.87</v>
      </c>
      <c r="AD857" s="220"/>
    </row>
    <row r="858" spans="1:30">
      <c r="C858" s="143" t="s">
        <v>2</v>
      </c>
      <c r="G858" s="143" t="s">
        <v>2</v>
      </c>
      <c r="K858" s="143" t="s">
        <v>2</v>
      </c>
      <c r="O858" s="219" t="s">
        <v>1933</v>
      </c>
      <c r="P858" s="219"/>
      <c r="Q858" s="219"/>
      <c r="R858" s="219"/>
      <c r="S858" s="219"/>
      <c r="T858" s="219"/>
      <c r="U858" s="219"/>
      <c r="V858" s="219"/>
      <c r="W858" s="219"/>
      <c r="X858" s="219"/>
      <c r="Y858" s="219"/>
      <c r="Z858" s="219"/>
      <c r="AA858" s="219"/>
      <c r="AB858" s="219"/>
      <c r="AC858" s="220">
        <v>247</v>
      </c>
      <c r="AD858" s="220"/>
    </row>
    <row r="859" spans="1:30">
      <c r="C859" s="143" t="s">
        <v>2</v>
      </c>
      <c r="G859" s="143" t="s">
        <v>2</v>
      </c>
      <c r="K859" s="143" t="s">
        <v>2</v>
      </c>
      <c r="O859" s="219" t="s">
        <v>1933</v>
      </c>
      <c r="P859" s="219"/>
      <c r="Q859" s="219"/>
      <c r="R859" s="219"/>
      <c r="S859" s="219"/>
      <c r="T859" s="219"/>
      <c r="U859" s="219"/>
      <c r="V859" s="219"/>
      <c r="W859" s="219"/>
      <c r="X859" s="219"/>
      <c r="Y859" s="219"/>
      <c r="Z859" s="219"/>
      <c r="AA859" s="219"/>
      <c r="AB859" s="219"/>
      <c r="AC859" s="220">
        <v>264.95</v>
      </c>
      <c r="AD859" s="220"/>
    </row>
    <row r="860" spans="1:30">
      <c r="C860" s="143" t="s">
        <v>2</v>
      </c>
      <c r="G860" s="143" t="s">
        <v>2</v>
      </c>
      <c r="K860" s="143" t="s">
        <v>2</v>
      </c>
      <c r="O860" s="219" t="s">
        <v>1933</v>
      </c>
      <c r="P860" s="219"/>
      <c r="Q860" s="219"/>
      <c r="R860" s="219"/>
      <c r="S860" s="219"/>
      <c r="T860" s="219"/>
      <c r="U860" s="219"/>
      <c r="V860" s="219"/>
      <c r="W860" s="219"/>
      <c r="X860" s="219"/>
      <c r="Y860" s="219"/>
      <c r="Z860" s="219"/>
      <c r="AA860" s="219"/>
      <c r="AB860" s="219"/>
      <c r="AC860" s="220">
        <v>247</v>
      </c>
      <c r="AD860" s="220"/>
    </row>
    <row r="861" spans="1:30">
      <c r="C861" s="143" t="s">
        <v>2</v>
      </c>
      <c r="G861" s="143" t="s">
        <v>2</v>
      </c>
      <c r="K861" s="143" t="s">
        <v>2</v>
      </c>
      <c r="O861" s="219" t="s">
        <v>1933</v>
      </c>
      <c r="P861" s="219"/>
      <c r="Q861" s="219"/>
      <c r="R861" s="219"/>
      <c r="S861" s="219"/>
      <c r="T861" s="219"/>
      <c r="U861" s="219"/>
      <c r="V861" s="219"/>
      <c r="W861" s="219"/>
      <c r="X861" s="219"/>
      <c r="Y861" s="219"/>
      <c r="Z861" s="219"/>
      <c r="AA861" s="219"/>
      <c r="AB861" s="219"/>
      <c r="AC861" s="220">
        <v>264.95</v>
      </c>
      <c r="AD861" s="220"/>
    </row>
    <row r="862" spans="1:30">
      <c r="C862" s="143" t="s">
        <v>2</v>
      </c>
      <c r="G862" s="143" t="s">
        <v>2</v>
      </c>
      <c r="K862" s="143" t="s">
        <v>2</v>
      </c>
      <c r="O862" s="219" t="s">
        <v>1933</v>
      </c>
      <c r="P862" s="219"/>
      <c r="Q862" s="219"/>
      <c r="R862" s="219"/>
      <c r="S862" s="219"/>
      <c r="T862" s="219"/>
      <c r="U862" s="219"/>
      <c r="V862" s="219"/>
      <c r="W862" s="219"/>
      <c r="X862" s="219"/>
      <c r="Y862" s="219"/>
      <c r="Z862" s="219"/>
      <c r="AA862" s="219"/>
      <c r="AB862" s="219"/>
      <c r="AC862" s="220">
        <v>264.95</v>
      </c>
      <c r="AD862" s="220"/>
    </row>
    <row r="863" spans="1:30">
      <c r="C863" s="143" t="s">
        <v>2</v>
      </c>
      <c r="G863" s="143" t="s">
        <v>2</v>
      </c>
      <c r="K863" s="143" t="s">
        <v>2</v>
      </c>
      <c r="O863" s="219" t="s">
        <v>1933</v>
      </c>
      <c r="P863" s="219"/>
      <c r="Q863" s="219"/>
      <c r="R863" s="219"/>
      <c r="S863" s="219"/>
      <c r="T863" s="219"/>
      <c r="U863" s="219"/>
      <c r="V863" s="219"/>
      <c r="W863" s="219"/>
      <c r="X863" s="219"/>
      <c r="Y863" s="219"/>
      <c r="Z863" s="219"/>
      <c r="AA863" s="219"/>
      <c r="AB863" s="219"/>
      <c r="AC863" s="220">
        <v>264.95</v>
      </c>
      <c r="AD863" s="220"/>
    </row>
    <row r="864" spans="1:30">
      <c r="C864" s="143" t="s">
        <v>2</v>
      </c>
      <c r="G864" s="143" t="s">
        <v>2</v>
      </c>
      <c r="K864" s="143" t="s">
        <v>2</v>
      </c>
      <c r="O864" s="219" t="s">
        <v>1933</v>
      </c>
      <c r="P864" s="219"/>
      <c r="Q864" s="219"/>
      <c r="R864" s="219"/>
      <c r="S864" s="219"/>
      <c r="T864" s="219"/>
      <c r="U864" s="219"/>
      <c r="V864" s="219"/>
      <c r="W864" s="219"/>
      <c r="X864" s="219"/>
      <c r="Y864" s="219"/>
      <c r="Z864" s="219"/>
      <c r="AA864" s="219"/>
      <c r="AB864" s="219"/>
      <c r="AC864" s="220">
        <v>123.5</v>
      </c>
      <c r="AD864" s="220"/>
    </row>
    <row r="865" spans="2:30">
      <c r="C865" s="143" t="s">
        <v>2</v>
      </c>
      <c r="G865" s="143" t="s">
        <v>2</v>
      </c>
      <c r="K865" s="143" t="s">
        <v>2</v>
      </c>
      <c r="O865" s="219" t="s">
        <v>1933</v>
      </c>
      <c r="P865" s="219"/>
      <c r="Q865" s="219"/>
      <c r="R865" s="219"/>
      <c r="S865" s="219"/>
      <c r="T865" s="219"/>
      <c r="U865" s="219"/>
      <c r="V865" s="219"/>
      <c r="W865" s="219"/>
      <c r="X865" s="219"/>
      <c r="Y865" s="219"/>
      <c r="Z865" s="219"/>
      <c r="AA865" s="219"/>
      <c r="AB865" s="219"/>
      <c r="AC865" s="220">
        <v>247</v>
      </c>
      <c r="AD865" s="220"/>
    </row>
    <row r="866" spans="2:30">
      <c r="C866" s="143" t="s">
        <v>2</v>
      </c>
      <c r="G866" s="143" t="s">
        <v>2</v>
      </c>
      <c r="K866" s="143" t="s">
        <v>2</v>
      </c>
      <c r="O866" s="219" t="s">
        <v>1933</v>
      </c>
      <c r="P866" s="219"/>
      <c r="Q866" s="219"/>
      <c r="R866" s="219"/>
      <c r="S866" s="219"/>
      <c r="T866" s="219"/>
      <c r="U866" s="219"/>
      <c r="V866" s="219"/>
      <c r="W866" s="219"/>
      <c r="X866" s="219"/>
      <c r="Y866" s="219"/>
      <c r="Z866" s="219"/>
      <c r="AA866" s="219"/>
      <c r="AB866" s="219"/>
      <c r="AC866" s="220">
        <v>140.37</v>
      </c>
      <c r="AD866" s="220"/>
    </row>
    <row r="867" spans="2:30">
      <c r="B867" s="140" t="s">
        <v>1226</v>
      </c>
      <c r="C867" s="140"/>
      <c r="D867" s="140"/>
      <c r="F867" s="140" t="s">
        <v>1222</v>
      </c>
      <c r="G867" s="140"/>
      <c r="H867" s="140"/>
      <c r="I867" s="140"/>
      <c r="J867" s="140" t="s">
        <v>1151</v>
      </c>
      <c r="K867" s="140"/>
      <c r="L867" s="140"/>
      <c r="N867" s="140" t="s">
        <v>1152</v>
      </c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C867" s="218">
        <v>312.89999999999998</v>
      </c>
      <c r="AD867" s="218"/>
    </row>
    <row r="868" spans="2:30">
      <c r="C868" s="143" t="s">
        <v>2</v>
      </c>
      <c r="G868" s="143" t="s">
        <v>2</v>
      </c>
      <c r="K868" s="143" t="s">
        <v>2</v>
      </c>
      <c r="O868" s="219" t="s">
        <v>1228</v>
      </c>
      <c r="P868" s="219"/>
      <c r="Q868" s="219"/>
      <c r="R868" s="219"/>
      <c r="S868" s="219"/>
      <c r="T868" s="219"/>
      <c r="U868" s="219"/>
      <c r="V868" s="219"/>
      <c r="W868" s="219"/>
      <c r="X868" s="219"/>
      <c r="Y868" s="219"/>
      <c r="Z868" s="219"/>
      <c r="AA868" s="219"/>
      <c r="AB868" s="219"/>
      <c r="AC868" s="220">
        <v>185.55</v>
      </c>
      <c r="AD868" s="220"/>
    </row>
    <row r="869" spans="2:30">
      <c r="C869" s="143" t="s">
        <v>2</v>
      </c>
      <c r="G869" s="143" t="s">
        <v>2</v>
      </c>
      <c r="K869" s="143" t="s">
        <v>2</v>
      </c>
      <c r="O869" s="219" t="s">
        <v>1230</v>
      </c>
      <c r="P869" s="219"/>
      <c r="Q869" s="219"/>
      <c r="R869" s="219"/>
      <c r="S869" s="219"/>
      <c r="T869" s="219"/>
      <c r="U869" s="219"/>
      <c r="V869" s="219"/>
      <c r="W869" s="219"/>
      <c r="X869" s="219"/>
      <c r="Y869" s="219"/>
      <c r="Z869" s="219"/>
      <c r="AA869" s="219"/>
      <c r="AB869" s="219"/>
      <c r="AC869" s="220">
        <v>127.35</v>
      </c>
      <c r="AD869" s="220"/>
    </row>
    <row r="870" spans="2:30">
      <c r="B870" s="140" t="s">
        <v>1940</v>
      </c>
      <c r="C870" s="140"/>
      <c r="D870" s="140"/>
      <c r="F870" s="140" t="s">
        <v>1222</v>
      </c>
      <c r="G870" s="140"/>
      <c r="H870" s="140"/>
      <c r="I870" s="140"/>
      <c r="J870" s="140" t="s">
        <v>1941</v>
      </c>
      <c r="K870" s="140"/>
      <c r="L870" s="140"/>
      <c r="N870" s="140" t="s">
        <v>1942</v>
      </c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C870" s="218">
        <v>219.31</v>
      </c>
      <c r="AD870" s="218"/>
    </row>
    <row r="871" spans="2:30">
      <c r="C871" s="143" t="s">
        <v>2</v>
      </c>
      <c r="G871" s="143" t="s">
        <v>2</v>
      </c>
      <c r="K871" s="143" t="s">
        <v>2</v>
      </c>
      <c r="O871" s="219" t="s">
        <v>1943</v>
      </c>
      <c r="P871" s="219"/>
      <c r="Q871" s="219"/>
      <c r="R871" s="219"/>
      <c r="S871" s="219"/>
      <c r="T871" s="219"/>
      <c r="U871" s="219"/>
      <c r="V871" s="219"/>
      <c r="W871" s="219"/>
      <c r="X871" s="219"/>
      <c r="Y871" s="219"/>
      <c r="Z871" s="219"/>
      <c r="AA871" s="219"/>
      <c r="AB871" s="219"/>
      <c r="AC871" s="220">
        <v>126.68</v>
      </c>
      <c r="AD871" s="220"/>
    </row>
    <row r="872" spans="2:30">
      <c r="C872" s="143" t="s">
        <v>2</v>
      </c>
      <c r="G872" s="143" t="s">
        <v>2</v>
      </c>
      <c r="K872" s="143" t="s">
        <v>2</v>
      </c>
      <c r="O872" s="219" t="s">
        <v>1944</v>
      </c>
      <c r="P872" s="219"/>
      <c r="Q872" s="219"/>
      <c r="R872" s="219"/>
      <c r="S872" s="219"/>
      <c r="T872" s="219"/>
      <c r="U872" s="219"/>
      <c r="V872" s="219"/>
      <c r="W872" s="219"/>
      <c r="X872" s="219"/>
      <c r="Y872" s="219"/>
      <c r="Z872" s="219"/>
      <c r="AA872" s="219"/>
      <c r="AB872" s="219"/>
      <c r="AC872" s="220">
        <v>92.63</v>
      </c>
      <c r="AD872" s="220"/>
    </row>
    <row r="873" spans="2:30">
      <c r="B873" s="140" t="s">
        <v>1945</v>
      </c>
      <c r="C873" s="140"/>
      <c r="D873" s="140"/>
      <c r="F873" s="140" t="s">
        <v>1222</v>
      </c>
      <c r="G873" s="140"/>
      <c r="H873" s="140"/>
      <c r="I873" s="140"/>
      <c r="J873" s="140" t="s">
        <v>1946</v>
      </c>
      <c r="K873" s="140"/>
      <c r="L873" s="140"/>
      <c r="N873" s="140" t="s">
        <v>1947</v>
      </c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C873" s="218">
        <v>180.79</v>
      </c>
      <c r="AD873" s="218"/>
    </row>
    <row r="874" spans="2:30">
      <c r="C874" s="143" t="s">
        <v>2</v>
      </c>
      <c r="G874" s="143" t="s">
        <v>2</v>
      </c>
      <c r="K874" s="143" t="s">
        <v>2</v>
      </c>
      <c r="O874" s="219" t="s">
        <v>1948</v>
      </c>
      <c r="P874" s="219"/>
      <c r="Q874" s="219"/>
      <c r="R874" s="219"/>
      <c r="S874" s="219"/>
      <c r="T874" s="219"/>
      <c r="U874" s="219"/>
      <c r="V874" s="219"/>
      <c r="W874" s="219"/>
      <c r="X874" s="219"/>
      <c r="Y874" s="219"/>
      <c r="Z874" s="219"/>
      <c r="AA874" s="219"/>
      <c r="AB874" s="219"/>
    </row>
    <row r="875" spans="2:30">
      <c r="B875" s="140" t="s">
        <v>1949</v>
      </c>
      <c r="C875" s="140"/>
      <c r="D875" s="140"/>
      <c r="F875" s="140" t="s">
        <v>1222</v>
      </c>
      <c r="G875" s="140"/>
      <c r="H875" s="140"/>
      <c r="I875" s="140"/>
      <c r="J875" s="140" t="s">
        <v>1950</v>
      </c>
      <c r="K875" s="140"/>
      <c r="L875" s="140"/>
      <c r="N875" s="140" t="s">
        <v>1951</v>
      </c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C875" s="218">
        <v>267.13</v>
      </c>
      <c r="AD875" s="218"/>
    </row>
    <row r="876" spans="2:30">
      <c r="C876" s="143" t="s">
        <v>2</v>
      </c>
      <c r="G876" s="143" t="s">
        <v>2</v>
      </c>
      <c r="K876" s="143" t="s">
        <v>2</v>
      </c>
      <c r="O876" s="219" t="s">
        <v>1952</v>
      </c>
      <c r="P876" s="219"/>
      <c r="Q876" s="219"/>
      <c r="R876" s="219"/>
      <c r="S876" s="219"/>
      <c r="T876" s="219"/>
      <c r="U876" s="219"/>
      <c r="V876" s="219"/>
      <c r="W876" s="219"/>
      <c r="X876" s="219"/>
      <c r="Y876" s="219"/>
      <c r="Z876" s="219"/>
      <c r="AA876" s="219"/>
      <c r="AB876" s="219"/>
      <c r="AC876" s="220">
        <v>174.81</v>
      </c>
      <c r="AD876" s="220"/>
    </row>
    <row r="877" spans="2:30">
      <c r="C877" s="143" t="s">
        <v>2</v>
      </c>
      <c r="G877" s="143" t="s">
        <v>2</v>
      </c>
      <c r="K877" s="143" t="s">
        <v>2</v>
      </c>
      <c r="O877" s="219" t="s">
        <v>1953</v>
      </c>
      <c r="P877" s="219"/>
      <c r="Q877" s="219"/>
      <c r="R877" s="219"/>
      <c r="S877" s="219"/>
      <c r="T877" s="219"/>
      <c r="U877" s="219"/>
      <c r="V877" s="219"/>
      <c r="W877" s="219"/>
      <c r="X877" s="219"/>
      <c r="Y877" s="219"/>
      <c r="Z877" s="219"/>
      <c r="AA877" s="219"/>
      <c r="AB877" s="219"/>
      <c r="AC877" s="220">
        <v>92.32</v>
      </c>
      <c r="AD877" s="220"/>
    </row>
    <row r="878" spans="2:30">
      <c r="B878" s="140" t="s">
        <v>1954</v>
      </c>
      <c r="C878" s="140"/>
      <c r="D878" s="140"/>
      <c r="F878" s="140" t="s">
        <v>1222</v>
      </c>
      <c r="G878" s="140"/>
      <c r="H878" s="140"/>
      <c r="I878" s="140"/>
      <c r="J878" s="140" t="s">
        <v>1955</v>
      </c>
      <c r="K878" s="140"/>
      <c r="L878" s="140"/>
      <c r="N878" s="140" t="s">
        <v>1956</v>
      </c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C878" s="218">
        <v>58.15</v>
      </c>
      <c r="AD878" s="218"/>
    </row>
    <row r="879" spans="2:30">
      <c r="C879" s="143" t="s">
        <v>2</v>
      </c>
      <c r="G879" s="143" t="s">
        <v>2</v>
      </c>
      <c r="K879" s="143" t="s">
        <v>2</v>
      </c>
      <c r="O879" s="219" t="s">
        <v>1957</v>
      </c>
      <c r="P879" s="219"/>
      <c r="Q879" s="219"/>
      <c r="R879" s="219"/>
      <c r="S879" s="219"/>
      <c r="T879" s="219"/>
      <c r="U879" s="219"/>
      <c r="V879" s="219"/>
      <c r="W879" s="219"/>
      <c r="X879" s="219"/>
      <c r="Y879" s="219"/>
      <c r="Z879" s="219"/>
      <c r="AA879" s="219"/>
      <c r="AB879" s="219"/>
    </row>
    <row r="880" spans="2:30">
      <c r="B880" s="140" t="s">
        <v>1958</v>
      </c>
      <c r="C880" s="140"/>
      <c r="D880" s="140"/>
      <c r="F880" s="140" t="s">
        <v>1222</v>
      </c>
      <c r="G880" s="140"/>
      <c r="H880" s="140"/>
      <c r="I880" s="140"/>
      <c r="J880" s="140" t="s">
        <v>1480</v>
      </c>
      <c r="K880" s="140"/>
      <c r="L880" s="140"/>
      <c r="N880" s="140" t="s">
        <v>1481</v>
      </c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C880" s="218">
        <v>1445.91</v>
      </c>
      <c r="AD880" s="218"/>
    </row>
    <row r="881" spans="2:30">
      <c r="C881" s="143" t="s">
        <v>2</v>
      </c>
      <c r="G881" s="143" t="s">
        <v>2</v>
      </c>
      <c r="K881" s="143" t="s">
        <v>2</v>
      </c>
      <c r="O881" s="219" t="s">
        <v>1959</v>
      </c>
      <c r="P881" s="219"/>
      <c r="Q881" s="219"/>
      <c r="R881" s="219"/>
      <c r="S881" s="219"/>
      <c r="T881" s="219"/>
      <c r="U881" s="219"/>
      <c r="V881" s="219"/>
      <c r="W881" s="219"/>
      <c r="X881" s="219"/>
      <c r="Y881" s="219"/>
      <c r="Z881" s="219"/>
      <c r="AA881" s="219"/>
      <c r="AB881" s="219"/>
    </row>
    <row r="882" spans="2:30">
      <c r="B882" s="140" t="s">
        <v>1960</v>
      </c>
      <c r="C882" s="140"/>
      <c r="D882" s="140"/>
      <c r="F882" s="140" t="s">
        <v>1222</v>
      </c>
      <c r="G882" s="140"/>
      <c r="H882" s="140"/>
      <c r="I882" s="140"/>
      <c r="J882" s="140" t="s">
        <v>1961</v>
      </c>
      <c r="K882" s="140"/>
      <c r="L882" s="140"/>
      <c r="N882" s="140" t="s">
        <v>1962</v>
      </c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C882" s="218">
        <v>137.49</v>
      </c>
      <c r="AD882" s="218"/>
    </row>
    <row r="883" spans="2:30">
      <c r="C883" s="143" t="s">
        <v>2</v>
      </c>
      <c r="G883" s="143" t="s">
        <v>2</v>
      </c>
      <c r="K883" s="143" t="s">
        <v>2</v>
      </c>
      <c r="O883" s="219" t="s">
        <v>1963</v>
      </c>
      <c r="P883" s="219"/>
      <c r="Q883" s="219"/>
      <c r="R883" s="219"/>
      <c r="S883" s="219"/>
      <c r="T883" s="219"/>
      <c r="U883" s="219"/>
      <c r="V883" s="219"/>
      <c r="W883" s="219"/>
      <c r="X883" s="219"/>
      <c r="Y883" s="219"/>
      <c r="Z883" s="219"/>
      <c r="AA883" s="219"/>
      <c r="AB883" s="219"/>
    </row>
    <row r="884" spans="2:30">
      <c r="B884" s="140" t="s">
        <v>1964</v>
      </c>
      <c r="C884" s="140"/>
      <c r="D884" s="140"/>
      <c r="F884" s="140" t="s">
        <v>1304</v>
      </c>
      <c r="G884" s="140"/>
      <c r="H884" s="140"/>
      <c r="I884" s="140"/>
      <c r="J884" s="140" t="s">
        <v>1965</v>
      </c>
      <c r="K884" s="140"/>
      <c r="L884" s="140"/>
      <c r="N884" s="140" t="s">
        <v>1966</v>
      </c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C884" s="218">
        <v>396.69</v>
      </c>
      <c r="AD884" s="218"/>
    </row>
    <row r="885" spans="2:30">
      <c r="C885" s="143" t="s">
        <v>2</v>
      </c>
      <c r="G885" s="143" t="s">
        <v>2</v>
      </c>
      <c r="K885" s="143" t="s">
        <v>2</v>
      </c>
      <c r="O885" s="219" t="s">
        <v>1967</v>
      </c>
      <c r="P885" s="219"/>
      <c r="Q885" s="219"/>
      <c r="R885" s="219"/>
      <c r="S885" s="219"/>
      <c r="T885" s="219"/>
      <c r="U885" s="219"/>
      <c r="V885" s="219"/>
      <c r="W885" s="219"/>
      <c r="X885" s="219"/>
      <c r="Y885" s="219"/>
      <c r="Z885" s="219"/>
      <c r="AA885" s="219"/>
      <c r="AB885" s="219"/>
    </row>
    <row r="886" spans="2:30">
      <c r="B886" s="140" t="s">
        <v>1305</v>
      </c>
      <c r="C886" s="140"/>
      <c r="D886" s="140"/>
      <c r="F886" s="140" t="s">
        <v>1304</v>
      </c>
      <c r="G886" s="140"/>
      <c r="H886" s="140"/>
      <c r="I886" s="140"/>
      <c r="J886" s="140" t="s">
        <v>1151</v>
      </c>
      <c r="K886" s="140"/>
      <c r="L886" s="140"/>
      <c r="N886" s="140" t="s">
        <v>1152</v>
      </c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C886" s="218">
        <v>362.21</v>
      </c>
      <c r="AD886" s="218"/>
    </row>
    <row r="887" spans="2:30">
      <c r="C887" s="143" t="s">
        <v>2</v>
      </c>
      <c r="G887" s="143" t="s">
        <v>2</v>
      </c>
      <c r="K887" s="143" t="s">
        <v>2</v>
      </c>
      <c r="O887" s="219" t="s">
        <v>1306</v>
      </c>
      <c r="P887" s="219"/>
      <c r="Q887" s="219"/>
      <c r="R887" s="219"/>
      <c r="S887" s="219"/>
      <c r="T887" s="219"/>
      <c r="U887" s="219"/>
      <c r="V887" s="219"/>
      <c r="W887" s="219"/>
      <c r="X887" s="219"/>
      <c r="Y887" s="219"/>
      <c r="Z887" s="219"/>
      <c r="AA887" s="219"/>
      <c r="AB887" s="219"/>
      <c r="AC887" s="220">
        <v>207.87</v>
      </c>
      <c r="AD887" s="220"/>
    </row>
    <row r="888" spans="2:30">
      <c r="C888" s="143" t="s">
        <v>2</v>
      </c>
      <c r="G888" s="143" t="s">
        <v>2</v>
      </c>
      <c r="K888" s="143" t="s">
        <v>2</v>
      </c>
      <c r="O888" s="219" t="s">
        <v>1306</v>
      </c>
      <c r="P888" s="219"/>
      <c r="Q888" s="219"/>
      <c r="R888" s="219"/>
      <c r="S888" s="219"/>
      <c r="T888" s="219"/>
      <c r="U888" s="219"/>
      <c r="V888" s="219"/>
      <c r="W888" s="219"/>
      <c r="X888" s="219"/>
      <c r="Y888" s="219"/>
      <c r="Z888" s="219"/>
      <c r="AA888" s="219"/>
      <c r="AB888" s="219"/>
      <c r="AC888" s="220">
        <v>154.34</v>
      </c>
      <c r="AD888" s="220"/>
    </row>
    <row r="889" spans="2:30">
      <c r="B889" s="140" t="s">
        <v>1968</v>
      </c>
      <c r="C889" s="140"/>
      <c r="D889" s="140"/>
      <c r="F889" s="140" t="s">
        <v>1304</v>
      </c>
      <c r="G889" s="140"/>
      <c r="H889" s="140"/>
      <c r="I889" s="140"/>
      <c r="J889" s="140" t="s">
        <v>1941</v>
      </c>
      <c r="K889" s="140"/>
      <c r="L889" s="140"/>
      <c r="N889" s="140" t="s">
        <v>1942</v>
      </c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C889" s="218">
        <v>55.03</v>
      </c>
      <c r="AD889" s="218"/>
    </row>
    <row r="890" spans="2:30">
      <c r="C890" s="143" t="s">
        <v>2</v>
      </c>
      <c r="G890" s="143" t="s">
        <v>2</v>
      </c>
      <c r="K890" s="143" t="s">
        <v>2</v>
      </c>
      <c r="O890" s="219" t="s">
        <v>1969</v>
      </c>
      <c r="P890" s="219"/>
      <c r="Q890" s="219"/>
      <c r="R890" s="219"/>
      <c r="S890" s="219"/>
      <c r="T890" s="219"/>
      <c r="U890" s="219"/>
      <c r="V890" s="219"/>
      <c r="W890" s="219"/>
      <c r="X890" s="219"/>
      <c r="Y890" s="219"/>
      <c r="Z890" s="219"/>
      <c r="AA890" s="219"/>
      <c r="AB890" s="219"/>
    </row>
    <row r="891" spans="2:30">
      <c r="B891" s="140" t="s">
        <v>1970</v>
      </c>
      <c r="C891" s="140"/>
      <c r="D891" s="140"/>
      <c r="F891" s="140" t="s">
        <v>1304</v>
      </c>
      <c r="G891" s="140"/>
      <c r="H891" s="140"/>
      <c r="I891" s="140"/>
      <c r="J891" s="140" t="s">
        <v>1971</v>
      </c>
      <c r="K891" s="140"/>
      <c r="L891" s="140"/>
      <c r="N891" s="140" t="s">
        <v>1972</v>
      </c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C891" s="218">
        <v>349.12</v>
      </c>
      <c r="AD891" s="218"/>
    </row>
    <row r="892" spans="2:30">
      <c r="C892" s="143" t="s">
        <v>2</v>
      </c>
      <c r="G892" s="143" t="s">
        <v>2</v>
      </c>
      <c r="K892" s="143" t="s">
        <v>2</v>
      </c>
      <c r="O892" s="219" t="s">
        <v>1973</v>
      </c>
      <c r="P892" s="219"/>
      <c r="Q892" s="219"/>
      <c r="R892" s="219"/>
      <c r="S892" s="219"/>
      <c r="T892" s="219"/>
      <c r="U892" s="219"/>
      <c r="V892" s="219"/>
      <c r="W892" s="219"/>
      <c r="X892" s="219"/>
      <c r="Y892" s="219"/>
      <c r="Z892" s="219"/>
      <c r="AA892" s="219"/>
      <c r="AB892" s="219"/>
    </row>
    <row r="893" spans="2:30">
      <c r="B893" s="140" t="s">
        <v>1315</v>
      </c>
      <c r="C893" s="140"/>
      <c r="D893" s="140"/>
      <c r="F893" s="140" t="s">
        <v>1304</v>
      </c>
      <c r="G893" s="140"/>
      <c r="H893" s="140"/>
      <c r="I893" s="140"/>
      <c r="J893" s="140" t="s">
        <v>1159</v>
      </c>
      <c r="K893" s="140"/>
      <c r="L893" s="140"/>
      <c r="N893" s="140" t="s">
        <v>1160</v>
      </c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C893" s="218">
        <v>315.51</v>
      </c>
      <c r="AD893" s="218"/>
    </row>
    <row r="894" spans="2:30">
      <c r="C894" s="143" t="s">
        <v>2</v>
      </c>
      <c r="G894" s="143" t="s">
        <v>2</v>
      </c>
      <c r="K894" s="143" t="s">
        <v>2</v>
      </c>
      <c r="O894" s="219" t="s">
        <v>1974</v>
      </c>
      <c r="P894" s="219"/>
      <c r="Q894" s="219"/>
      <c r="R894" s="219"/>
      <c r="S894" s="219"/>
      <c r="T894" s="219"/>
      <c r="U894" s="219"/>
      <c r="V894" s="219"/>
      <c r="W894" s="219"/>
      <c r="X894" s="219"/>
      <c r="Y894" s="219"/>
      <c r="Z894" s="219"/>
      <c r="AA894" s="219"/>
      <c r="AB894" s="219"/>
    </row>
    <row r="895" spans="2:30">
      <c r="B895" s="140" t="s">
        <v>1975</v>
      </c>
      <c r="C895" s="140"/>
      <c r="D895" s="140"/>
      <c r="F895" s="140" t="s">
        <v>1304</v>
      </c>
      <c r="G895" s="140"/>
      <c r="H895" s="140"/>
      <c r="I895" s="140"/>
      <c r="J895" s="140" t="s">
        <v>1976</v>
      </c>
      <c r="K895" s="140"/>
      <c r="L895" s="140"/>
      <c r="N895" s="140" t="s">
        <v>1977</v>
      </c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C895" s="218">
        <v>120</v>
      </c>
      <c r="AD895" s="218"/>
    </row>
    <row r="896" spans="2:30">
      <c r="C896" s="143" t="s">
        <v>2</v>
      </c>
      <c r="G896" s="143" t="s">
        <v>2</v>
      </c>
      <c r="K896" s="143" t="s">
        <v>2</v>
      </c>
      <c r="O896" s="219" t="s">
        <v>1978</v>
      </c>
      <c r="P896" s="219"/>
      <c r="Q896" s="219"/>
      <c r="R896" s="219"/>
      <c r="S896" s="219"/>
      <c r="T896" s="219"/>
      <c r="U896" s="219"/>
      <c r="V896" s="219"/>
      <c r="W896" s="219"/>
      <c r="X896" s="219"/>
      <c r="Y896" s="219"/>
      <c r="Z896" s="219"/>
      <c r="AA896" s="219"/>
      <c r="AB896" s="219"/>
    </row>
    <row r="897" spans="1:30">
      <c r="B897" s="140" t="s">
        <v>1979</v>
      </c>
      <c r="C897" s="140"/>
      <c r="D897" s="140"/>
      <c r="F897" s="140" t="s">
        <v>1304</v>
      </c>
      <c r="G897" s="140"/>
      <c r="H897" s="140"/>
      <c r="I897" s="140"/>
      <c r="J897" s="140" t="s">
        <v>1961</v>
      </c>
      <c r="K897" s="140"/>
      <c r="L897" s="140"/>
      <c r="N897" s="140" t="s">
        <v>1962</v>
      </c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C897" s="218">
        <v>961.71</v>
      </c>
      <c r="AD897" s="218"/>
    </row>
    <row r="898" spans="1:30">
      <c r="C898" s="143" t="s">
        <v>2</v>
      </c>
      <c r="G898" s="143" t="s">
        <v>2</v>
      </c>
      <c r="K898" s="143" t="s">
        <v>2</v>
      </c>
      <c r="O898" s="219" t="s">
        <v>1980</v>
      </c>
      <c r="P898" s="219"/>
      <c r="Q898" s="219"/>
      <c r="R898" s="219"/>
      <c r="S898" s="219"/>
      <c r="T898" s="219"/>
      <c r="U898" s="219"/>
      <c r="V898" s="219"/>
      <c r="W898" s="219"/>
      <c r="X898" s="219"/>
      <c r="Y898" s="219"/>
      <c r="Z898" s="219"/>
      <c r="AA898" s="219"/>
      <c r="AB898" s="219"/>
      <c r="AC898" s="220">
        <v>137.49</v>
      </c>
      <c r="AD898" s="220"/>
    </row>
    <row r="899" spans="1:30">
      <c r="C899" s="143" t="s">
        <v>2</v>
      </c>
      <c r="G899" s="143" t="s">
        <v>2</v>
      </c>
      <c r="K899" s="143" t="s">
        <v>2</v>
      </c>
      <c r="O899" s="219" t="s">
        <v>1981</v>
      </c>
      <c r="P899" s="219"/>
      <c r="Q899" s="219"/>
      <c r="R899" s="219"/>
      <c r="S899" s="219"/>
      <c r="T899" s="219"/>
      <c r="U899" s="219"/>
      <c r="V899" s="219"/>
      <c r="W899" s="219"/>
      <c r="X899" s="219"/>
      <c r="Y899" s="219"/>
      <c r="Z899" s="219"/>
      <c r="AA899" s="219"/>
      <c r="AB899" s="219"/>
      <c r="AC899" s="220">
        <v>112.58</v>
      </c>
      <c r="AD899" s="220"/>
    </row>
    <row r="900" spans="1:30">
      <c r="C900" s="143" t="s">
        <v>2</v>
      </c>
      <c r="G900" s="143" t="s">
        <v>2</v>
      </c>
      <c r="K900" s="143" t="s">
        <v>2</v>
      </c>
      <c r="O900" s="219" t="s">
        <v>1963</v>
      </c>
      <c r="P900" s="219"/>
      <c r="Q900" s="219"/>
      <c r="R900" s="219"/>
      <c r="S900" s="219"/>
      <c r="T900" s="219"/>
      <c r="U900" s="219"/>
      <c r="V900" s="219"/>
      <c r="W900" s="219"/>
      <c r="X900" s="219"/>
      <c r="Y900" s="219"/>
      <c r="Z900" s="219"/>
      <c r="AA900" s="219"/>
      <c r="AB900" s="219"/>
      <c r="AC900" s="220">
        <v>84.44</v>
      </c>
      <c r="AD900" s="220"/>
    </row>
    <row r="901" spans="1:30">
      <c r="C901" s="143" t="s">
        <v>2</v>
      </c>
      <c r="G901" s="143" t="s">
        <v>2</v>
      </c>
      <c r="K901" s="143" t="s">
        <v>2</v>
      </c>
      <c r="O901" s="219" t="s">
        <v>1981</v>
      </c>
      <c r="P901" s="219"/>
      <c r="Q901" s="219"/>
      <c r="R901" s="219"/>
      <c r="S901" s="219"/>
      <c r="T901" s="219"/>
      <c r="U901" s="219"/>
      <c r="V901" s="219"/>
      <c r="W901" s="219"/>
      <c r="X901" s="219"/>
      <c r="Y901" s="219"/>
      <c r="Z901" s="219"/>
      <c r="AA901" s="219"/>
      <c r="AB901" s="219"/>
      <c r="AC901" s="220">
        <v>92.44</v>
      </c>
      <c r="AD901" s="220"/>
    </row>
    <row r="902" spans="1:30">
      <c r="C902" s="143" t="s">
        <v>2</v>
      </c>
      <c r="G902" s="143" t="s">
        <v>2</v>
      </c>
      <c r="K902" s="143" t="s">
        <v>2</v>
      </c>
      <c r="O902" s="219" t="s">
        <v>1963</v>
      </c>
      <c r="P902" s="219"/>
      <c r="Q902" s="219"/>
      <c r="R902" s="219"/>
      <c r="S902" s="219"/>
      <c r="T902" s="219"/>
      <c r="U902" s="219"/>
      <c r="V902" s="219"/>
      <c r="W902" s="219"/>
      <c r="X902" s="219"/>
      <c r="Y902" s="219"/>
      <c r="Z902" s="219"/>
      <c r="AA902" s="219"/>
      <c r="AB902" s="219"/>
      <c r="AC902" s="220">
        <v>168.87</v>
      </c>
      <c r="AD902" s="220"/>
    </row>
    <row r="903" spans="1:30">
      <c r="C903" s="143" t="s">
        <v>2</v>
      </c>
      <c r="G903" s="143" t="s">
        <v>2</v>
      </c>
      <c r="K903" s="143" t="s">
        <v>2</v>
      </c>
      <c r="O903" s="219" t="s">
        <v>1963</v>
      </c>
      <c r="P903" s="219"/>
      <c r="Q903" s="219"/>
      <c r="R903" s="219"/>
      <c r="S903" s="219"/>
      <c r="T903" s="219"/>
      <c r="U903" s="219"/>
      <c r="V903" s="219"/>
      <c r="W903" s="219"/>
      <c r="X903" s="219"/>
      <c r="Y903" s="219"/>
      <c r="Z903" s="219"/>
      <c r="AA903" s="219"/>
      <c r="AB903" s="219"/>
      <c r="AC903" s="220">
        <v>253.31</v>
      </c>
      <c r="AD903" s="220"/>
    </row>
    <row r="904" spans="1:30">
      <c r="C904" s="143" t="s">
        <v>2</v>
      </c>
      <c r="G904" s="143" t="s">
        <v>2</v>
      </c>
      <c r="K904" s="143" t="s">
        <v>2</v>
      </c>
      <c r="O904" s="219" t="s">
        <v>1963</v>
      </c>
      <c r="P904" s="219"/>
      <c r="Q904" s="219"/>
      <c r="R904" s="219"/>
      <c r="S904" s="219"/>
      <c r="T904" s="219"/>
      <c r="U904" s="219"/>
      <c r="V904" s="219"/>
      <c r="W904" s="219"/>
      <c r="X904" s="219"/>
      <c r="Y904" s="219"/>
      <c r="Z904" s="219"/>
      <c r="AA904" s="219"/>
      <c r="AB904" s="219"/>
      <c r="AC904" s="220">
        <v>112.58</v>
      </c>
      <c r="AD904" s="220"/>
    </row>
    <row r="905" spans="1:30">
      <c r="B905" s="140" t="s">
        <v>1350</v>
      </c>
      <c r="C905" s="140"/>
      <c r="D905" s="140"/>
      <c r="F905" s="140" t="s">
        <v>1351</v>
      </c>
      <c r="G905" s="140"/>
      <c r="H905" s="140"/>
      <c r="I905" s="140"/>
      <c r="J905" s="140" t="s">
        <v>1146</v>
      </c>
      <c r="K905" s="140"/>
      <c r="L905" s="140"/>
      <c r="N905" s="140" t="s">
        <v>1147</v>
      </c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C905" s="218">
        <v>804</v>
      </c>
      <c r="AD905" s="218"/>
    </row>
    <row r="906" spans="1:30">
      <c r="C906" s="143" t="s">
        <v>2</v>
      </c>
      <c r="G906" s="143" t="s">
        <v>2</v>
      </c>
      <c r="K906" s="143" t="s">
        <v>2</v>
      </c>
      <c r="O906" s="219" t="s">
        <v>1982</v>
      </c>
      <c r="P906" s="219"/>
      <c r="Q906" s="219"/>
      <c r="R906" s="219"/>
      <c r="S906" s="219"/>
      <c r="T906" s="219"/>
      <c r="U906" s="219"/>
      <c r="V906" s="219"/>
      <c r="W906" s="219"/>
      <c r="X906" s="219"/>
      <c r="Y906" s="219"/>
      <c r="Z906" s="219"/>
      <c r="AA906" s="219"/>
      <c r="AB906" s="219"/>
    </row>
    <row r="907" spans="1:30" ht="10.5" customHeight="1"/>
    <row r="908" spans="1:30" ht="12" customHeight="1"/>
    <row r="909" spans="1:30" ht="13.5" customHeight="1">
      <c r="A909" s="146" t="s">
        <v>1167</v>
      </c>
      <c r="B909" s="146"/>
      <c r="C909" s="146"/>
      <c r="D909" s="146"/>
      <c r="E909" s="146"/>
      <c r="F909" s="146"/>
      <c r="G909" s="146"/>
      <c r="H909" s="146"/>
      <c r="I909" s="146"/>
      <c r="J909" s="146"/>
      <c r="K909" s="146"/>
      <c r="L909" s="146"/>
      <c r="M909" s="146"/>
      <c r="R909" s="147" t="s">
        <v>1983</v>
      </c>
      <c r="S909" s="147"/>
      <c r="T909" s="147"/>
      <c r="U909" s="147"/>
      <c r="V909" s="147"/>
      <c r="W909" s="147"/>
      <c r="X909" s="147"/>
      <c r="Y909" s="147"/>
      <c r="Z909" s="147"/>
      <c r="AA909" s="147"/>
      <c r="AB909" s="147"/>
      <c r="AC909" s="147"/>
      <c r="AD909" s="147"/>
    </row>
    <row r="910" spans="1:30" ht="25.5" customHeight="1">
      <c r="C910" s="137" t="s">
        <v>1135</v>
      </c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  <c r="AB910" s="137"/>
      <c r="AC910" s="137"/>
    </row>
    <row r="911" spans="1:30" ht="7.5" customHeight="1"/>
    <row r="912" spans="1:30" ht="18.75" customHeight="1">
      <c r="I912" s="213" t="s">
        <v>1136</v>
      </c>
      <c r="J912" s="213"/>
      <c r="K912" s="213"/>
      <c r="L912" s="213"/>
      <c r="M912" s="213"/>
      <c r="N912" s="213"/>
      <c r="O912" s="213"/>
      <c r="P912" s="213"/>
      <c r="S912" s="214" t="s">
        <v>1137</v>
      </c>
      <c r="T912" s="214"/>
      <c r="U912" s="214"/>
      <c r="V912" s="214"/>
      <c r="W912" s="214"/>
      <c r="X912" s="214"/>
      <c r="Y912" s="214"/>
    </row>
    <row r="913" spans="1:30" ht="6.75" customHeight="1"/>
    <row r="914" spans="1:30" ht="14.25" customHeight="1">
      <c r="A914" s="215" t="s">
        <v>1923</v>
      </c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  <c r="L914" s="215"/>
      <c r="M914" s="215"/>
      <c r="N914" s="215"/>
      <c r="O914" s="215"/>
    </row>
    <row r="915" spans="1:30">
      <c r="B915" s="216" t="s">
        <v>1139</v>
      </c>
      <c r="C915" s="216"/>
      <c r="D915" s="216"/>
      <c r="F915" s="216" t="s">
        <v>1140</v>
      </c>
      <c r="G915" s="216"/>
      <c r="H915" s="216"/>
      <c r="I915" s="216"/>
      <c r="J915" s="216" t="s">
        <v>1141</v>
      </c>
      <c r="K915" s="216"/>
      <c r="L915" s="216"/>
      <c r="N915" s="216" t="s">
        <v>1142</v>
      </c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  <c r="AA915" s="216"/>
      <c r="AC915" s="217" t="s">
        <v>1143</v>
      </c>
      <c r="AD915" s="217"/>
    </row>
    <row r="916" spans="1:30">
      <c r="B916" s="140" t="s">
        <v>1370</v>
      </c>
      <c r="C916" s="140"/>
      <c r="D916" s="140"/>
      <c r="F916" s="140" t="s">
        <v>1351</v>
      </c>
      <c r="G916" s="140"/>
      <c r="H916" s="140"/>
      <c r="I916" s="140"/>
      <c r="J916" s="140" t="s">
        <v>1151</v>
      </c>
      <c r="K916" s="140"/>
      <c r="L916" s="140"/>
      <c r="N916" s="140" t="s">
        <v>1152</v>
      </c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C916" s="218">
        <v>492.11</v>
      </c>
      <c r="AD916" s="218"/>
    </row>
    <row r="917" spans="1:30">
      <c r="C917" s="143" t="s">
        <v>2</v>
      </c>
      <c r="G917" s="143" t="s">
        <v>2</v>
      </c>
      <c r="K917" s="143" t="s">
        <v>2</v>
      </c>
      <c r="O917" s="219" t="s">
        <v>1984</v>
      </c>
      <c r="P917" s="219"/>
      <c r="Q917" s="219"/>
      <c r="R917" s="219"/>
      <c r="S917" s="219"/>
      <c r="T917" s="219"/>
      <c r="U917" s="219"/>
      <c r="V917" s="219"/>
      <c r="W917" s="219"/>
      <c r="X917" s="219"/>
      <c r="Y917" s="219"/>
      <c r="Z917" s="219"/>
      <c r="AA917" s="219"/>
      <c r="AB917" s="219"/>
      <c r="AC917" s="220">
        <v>41.76</v>
      </c>
      <c r="AD917" s="220"/>
    </row>
    <row r="918" spans="1:30">
      <c r="C918" s="143" t="s">
        <v>2</v>
      </c>
      <c r="G918" s="143" t="s">
        <v>2</v>
      </c>
      <c r="K918" s="143" t="s">
        <v>2</v>
      </c>
      <c r="O918" s="219" t="s">
        <v>1985</v>
      </c>
      <c r="P918" s="219"/>
      <c r="Q918" s="219"/>
      <c r="R918" s="219"/>
      <c r="S918" s="219"/>
      <c r="T918" s="219"/>
      <c r="U918" s="219"/>
      <c r="V918" s="219"/>
      <c r="W918" s="219"/>
      <c r="X918" s="219"/>
      <c r="Y918" s="219"/>
      <c r="Z918" s="219"/>
      <c r="AA918" s="219"/>
      <c r="AB918" s="219"/>
      <c r="AC918" s="220">
        <v>284.55</v>
      </c>
      <c r="AD918" s="220"/>
    </row>
    <row r="919" spans="1:30">
      <c r="C919" s="143" t="s">
        <v>2</v>
      </c>
      <c r="G919" s="143" t="s">
        <v>2</v>
      </c>
      <c r="K919" s="143" t="s">
        <v>2</v>
      </c>
      <c r="O919" s="219" t="s">
        <v>1986</v>
      </c>
      <c r="P919" s="219"/>
      <c r="Q919" s="219"/>
      <c r="R919" s="219"/>
      <c r="S919" s="219"/>
      <c r="T919" s="219"/>
      <c r="U919" s="219"/>
      <c r="V919" s="219"/>
      <c r="W919" s="219"/>
      <c r="X919" s="219"/>
      <c r="Y919" s="219"/>
      <c r="Z919" s="219"/>
      <c r="AA919" s="219"/>
      <c r="AB919" s="219"/>
      <c r="AC919" s="220">
        <v>165.8</v>
      </c>
      <c r="AD919" s="220"/>
    </row>
    <row r="920" spans="1:30">
      <c r="B920" s="140" t="s">
        <v>1987</v>
      </c>
      <c r="C920" s="140"/>
      <c r="D920" s="140"/>
      <c r="F920" s="140" t="s">
        <v>1351</v>
      </c>
      <c r="G920" s="140"/>
      <c r="H920" s="140"/>
      <c r="I920" s="140"/>
      <c r="J920" s="140" t="s">
        <v>1988</v>
      </c>
      <c r="K920" s="140"/>
      <c r="L920" s="140"/>
      <c r="N920" s="140" t="s">
        <v>1989</v>
      </c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C920" s="218">
        <v>720</v>
      </c>
      <c r="AD920" s="218"/>
    </row>
    <row r="921" spans="1:30">
      <c r="C921" s="143" t="s">
        <v>2</v>
      </c>
      <c r="G921" s="143" t="s">
        <v>2</v>
      </c>
      <c r="K921" s="143" t="s">
        <v>2</v>
      </c>
      <c r="O921" s="219" t="s">
        <v>1990</v>
      </c>
      <c r="P921" s="219"/>
      <c r="Q921" s="219"/>
      <c r="R921" s="219"/>
      <c r="S921" s="219"/>
      <c r="T921" s="219"/>
      <c r="U921" s="219"/>
      <c r="V921" s="219"/>
      <c r="W921" s="219"/>
      <c r="X921" s="219"/>
      <c r="Y921" s="219"/>
      <c r="Z921" s="219"/>
      <c r="AA921" s="219"/>
      <c r="AB921" s="219"/>
    </row>
    <row r="922" spans="1:30">
      <c r="B922" s="140" t="s">
        <v>1991</v>
      </c>
      <c r="C922" s="140"/>
      <c r="D922" s="140"/>
      <c r="F922" s="140" t="s">
        <v>1351</v>
      </c>
      <c r="G922" s="140"/>
      <c r="H922" s="140"/>
      <c r="I922" s="140"/>
      <c r="J922" s="140" t="s">
        <v>1941</v>
      </c>
      <c r="K922" s="140"/>
      <c r="L922" s="140"/>
      <c r="N922" s="140" t="s">
        <v>1942</v>
      </c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C922" s="218">
        <v>104.94</v>
      </c>
      <c r="AD922" s="218"/>
    </row>
    <row r="923" spans="1:30">
      <c r="C923" s="143" t="s">
        <v>2</v>
      </c>
      <c r="G923" s="143" t="s">
        <v>2</v>
      </c>
      <c r="K923" s="143" t="s">
        <v>2</v>
      </c>
      <c r="O923" s="219" t="s">
        <v>1992</v>
      </c>
      <c r="P923" s="219"/>
      <c r="Q923" s="219"/>
      <c r="R923" s="219"/>
      <c r="S923" s="219"/>
      <c r="T923" s="219"/>
      <c r="U923" s="219"/>
      <c r="V923" s="219"/>
      <c r="W923" s="219"/>
      <c r="X923" s="219"/>
      <c r="Y923" s="219"/>
      <c r="Z923" s="219"/>
      <c r="AA923" s="219"/>
      <c r="AB923" s="219"/>
      <c r="AC923" s="220">
        <v>52.5</v>
      </c>
      <c r="AD923" s="220"/>
    </row>
    <row r="924" spans="1:30">
      <c r="C924" s="143" t="s">
        <v>2</v>
      </c>
      <c r="G924" s="143" t="s">
        <v>2</v>
      </c>
      <c r="K924" s="143" t="s">
        <v>2</v>
      </c>
      <c r="O924" s="219" t="s">
        <v>1993</v>
      </c>
      <c r="P924" s="219"/>
      <c r="Q924" s="219"/>
      <c r="R924" s="219"/>
      <c r="S924" s="219"/>
      <c r="T924" s="219"/>
      <c r="U924" s="219"/>
      <c r="V924" s="219"/>
      <c r="W924" s="219"/>
      <c r="X924" s="219"/>
      <c r="Y924" s="219"/>
      <c r="Z924" s="219"/>
      <c r="AA924" s="219"/>
      <c r="AB924" s="219"/>
      <c r="AC924" s="220">
        <v>52.44</v>
      </c>
      <c r="AD924" s="220"/>
    </row>
    <row r="925" spans="1:30">
      <c r="B925" s="140" t="s">
        <v>1994</v>
      </c>
      <c r="C925" s="140"/>
      <c r="D925" s="140"/>
      <c r="F925" s="140" t="s">
        <v>1351</v>
      </c>
      <c r="G925" s="140"/>
      <c r="H925" s="140"/>
      <c r="I925" s="140"/>
      <c r="J925" s="140" t="s">
        <v>1995</v>
      </c>
      <c r="K925" s="140"/>
      <c r="L925" s="140"/>
      <c r="N925" s="140" t="s">
        <v>1996</v>
      </c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C925" s="218">
        <v>442.22</v>
      </c>
      <c r="AD925" s="218"/>
    </row>
    <row r="926" spans="1:30">
      <c r="C926" s="143" t="s">
        <v>2</v>
      </c>
      <c r="G926" s="143" t="s">
        <v>2</v>
      </c>
      <c r="K926" s="143" t="s">
        <v>2</v>
      </c>
      <c r="O926" s="219" t="s">
        <v>1997</v>
      </c>
      <c r="P926" s="219"/>
      <c r="Q926" s="219"/>
      <c r="R926" s="219"/>
      <c r="S926" s="219"/>
      <c r="T926" s="219"/>
      <c r="U926" s="219"/>
      <c r="V926" s="219"/>
      <c r="W926" s="219"/>
      <c r="X926" s="219"/>
      <c r="Y926" s="219"/>
      <c r="Z926" s="219"/>
      <c r="AA926" s="219"/>
      <c r="AB926" s="219"/>
    </row>
    <row r="927" spans="1:30">
      <c r="B927" s="140" t="s">
        <v>1998</v>
      </c>
      <c r="C927" s="140"/>
      <c r="D927" s="140"/>
      <c r="F927" s="140" t="s">
        <v>1351</v>
      </c>
      <c r="G927" s="140"/>
      <c r="H927" s="140"/>
      <c r="I927" s="140"/>
      <c r="J927" s="140" t="s">
        <v>1256</v>
      </c>
      <c r="K927" s="140"/>
      <c r="L927" s="140"/>
      <c r="N927" s="140" t="s">
        <v>1257</v>
      </c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C927" s="218">
        <v>50</v>
      </c>
      <c r="AD927" s="218"/>
    </row>
    <row r="928" spans="1:30">
      <c r="C928" s="143" t="s">
        <v>2</v>
      </c>
      <c r="G928" s="143" t="s">
        <v>2</v>
      </c>
      <c r="K928" s="143" t="s">
        <v>2</v>
      </c>
      <c r="O928" s="219" t="s">
        <v>1999</v>
      </c>
      <c r="P928" s="219"/>
      <c r="Q928" s="219"/>
      <c r="R928" s="219"/>
      <c r="S928" s="219"/>
      <c r="T928" s="219"/>
      <c r="U928" s="219"/>
      <c r="V928" s="219"/>
      <c r="W928" s="219"/>
      <c r="X928" s="219"/>
      <c r="Y928" s="219"/>
      <c r="Z928" s="219"/>
      <c r="AA928" s="219"/>
      <c r="AB928" s="219"/>
    </row>
    <row r="929" spans="2:30">
      <c r="B929" s="140" t="s">
        <v>2000</v>
      </c>
      <c r="C929" s="140"/>
      <c r="D929" s="140"/>
      <c r="F929" s="140" t="s">
        <v>1351</v>
      </c>
      <c r="G929" s="140"/>
      <c r="H929" s="140"/>
      <c r="I929" s="140"/>
      <c r="J929" s="140" t="s">
        <v>2001</v>
      </c>
      <c r="K929" s="140"/>
      <c r="L929" s="140"/>
      <c r="N929" s="140" t="s">
        <v>2002</v>
      </c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C929" s="218">
        <v>9646.5</v>
      </c>
      <c r="AD929" s="218"/>
    </row>
    <row r="930" spans="2:30">
      <c r="C930" s="143" t="s">
        <v>2</v>
      </c>
      <c r="G930" s="143" t="s">
        <v>2</v>
      </c>
      <c r="K930" s="143" t="s">
        <v>2</v>
      </c>
      <c r="O930" s="219" t="s">
        <v>2003</v>
      </c>
      <c r="P930" s="219"/>
      <c r="Q930" s="219"/>
      <c r="R930" s="219"/>
      <c r="S930" s="219"/>
      <c r="T930" s="219"/>
      <c r="U930" s="219"/>
      <c r="V930" s="219"/>
      <c r="W930" s="219"/>
      <c r="X930" s="219"/>
      <c r="Y930" s="219"/>
      <c r="Z930" s="219"/>
      <c r="AA930" s="219"/>
      <c r="AB930" s="219"/>
      <c r="AC930" s="220">
        <v>5881.5</v>
      </c>
      <c r="AD930" s="220"/>
    </row>
    <row r="931" spans="2:30">
      <c r="C931" s="143" t="s">
        <v>2</v>
      </c>
      <c r="G931" s="143" t="s">
        <v>2</v>
      </c>
      <c r="K931" s="143" t="s">
        <v>2</v>
      </c>
      <c r="O931" s="219" t="s">
        <v>2004</v>
      </c>
      <c r="P931" s="219"/>
      <c r="Q931" s="219"/>
      <c r="R931" s="219"/>
      <c r="S931" s="219"/>
      <c r="T931" s="219"/>
      <c r="U931" s="219"/>
      <c r="V931" s="219"/>
      <c r="W931" s="219"/>
      <c r="X931" s="219"/>
      <c r="Y931" s="219"/>
      <c r="Z931" s="219"/>
      <c r="AA931" s="219"/>
      <c r="AB931" s="219"/>
      <c r="AC931" s="220">
        <v>3765</v>
      </c>
      <c r="AD931" s="220"/>
    </row>
    <row r="932" spans="2:30">
      <c r="B932" s="140" t="s">
        <v>2005</v>
      </c>
      <c r="C932" s="140"/>
      <c r="D932" s="140"/>
      <c r="F932" s="140" t="s">
        <v>1351</v>
      </c>
      <c r="G932" s="140"/>
      <c r="H932" s="140"/>
      <c r="I932" s="140"/>
      <c r="J932" s="140" t="s">
        <v>2006</v>
      </c>
      <c r="K932" s="140"/>
      <c r="L932" s="140"/>
      <c r="N932" s="140" t="s">
        <v>2007</v>
      </c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C932" s="218">
        <v>69.44</v>
      </c>
      <c r="AD932" s="218"/>
    </row>
    <row r="933" spans="2:30">
      <c r="C933" s="143" t="s">
        <v>2</v>
      </c>
      <c r="G933" s="143" t="s">
        <v>2</v>
      </c>
      <c r="K933" s="143" t="s">
        <v>2</v>
      </c>
      <c r="O933" s="219" t="s">
        <v>1314</v>
      </c>
      <c r="P933" s="219"/>
      <c r="Q933" s="219"/>
      <c r="R933" s="219"/>
      <c r="S933" s="219"/>
      <c r="T933" s="219"/>
      <c r="U933" s="219"/>
      <c r="V933" s="219"/>
      <c r="W933" s="219"/>
      <c r="X933" s="219"/>
      <c r="Y933" s="219"/>
      <c r="Z933" s="219"/>
      <c r="AA933" s="219"/>
      <c r="AB933" s="219"/>
    </row>
    <row r="934" spans="2:30">
      <c r="B934" s="140" t="s">
        <v>2008</v>
      </c>
      <c r="C934" s="140"/>
      <c r="D934" s="140"/>
      <c r="F934" s="140" t="s">
        <v>1351</v>
      </c>
      <c r="G934" s="140"/>
      <c r="H934" s="140"/>
      <c r="I934" s="140"/>
      <c r="J934" s="140" t="s">
        <v>2009</v>
      </c>
      <c r="K934" s="140"/>
      <c r="L934" s="140"/>
      <c r="N934" s="140" t="s">
        <v>2010</v>
      </c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C934" s="218">
        <v>31544.35</v>
      </c>
      <c r="AD934" s="218"/>
    </row>
    <row r="935" spans="2:30">
      <c r="C935" s="143" t="s">
        <v>2</v>
      </c>
      <c r="G935" s="143" t="s">
        <v>2</v>
      </c>
      <c r="K935" s="143" t="s">
        <v>2</v>
      </c>
      <c r="O935" s="219" t="s">
        <v>2003</v>
      </c>
      <c r="P935" s="219"/>
      <c r="Q935" s="219"/>
      <c r="R935" s="219"/>
      <c r="S935" s="219"/>
      <c r="T935" s="219"/>
      <c r="U935" s="219"/>
      <c r="V935" s="219"/>
      <c r="W935" s="219"/>
      <c r="X935" s="219"/>
      <c r="Y935" s="219"/>
      <c r="Z935" s="219"/>
      <c r="AA935" s="219"/>
      <c r="AB935" s="219"/>
      <c r="AC935" s="220">
        <v>10167.94</v>
      </c>
      <c r="AD935" s="220"/>
    </row>
    <row r="936" spans="2:30">
      <c r="C936" s="143" t="s">
        <v>2</v>
      </c>
      <c r="G936" s="143" t="s">
        <v>2</v>
      </c>
      <c r="K936" s="143" t="s">
        <v>2</v>
      </c>
      <c r="O936" s="219" t="s">
        <v>2004</v>
      </c>
      <c r="P936" s="219"/>
      <c r="Q936" s="219"/>
      <c r="R936" s="219"/>
      <c r="S936" s="219"/>
      <c r="T936" s="219"/>
      <c r="U936" s="219"/>
      <c r="V936" s="219"/>
      <c r="W936" s="219"/>
      <c r="X936" s="219"/>
      <c r="Y936" s="219"/>
      <c r="Z936" s="219"/>
      <c r="AA936" s="219"/>
      <c r="AB936" s="219"/>
      <c r="AC936" s="220">
        <v>3903.3</v>
      </c>
      <c r="AD936" s="220"/>
    </row>
    <row r="937" spans="2:30">
      <c r="C937" s="143" t="s">
        <v>2</v>
      </c>
      <c r="G937" s="143" t="s">
        <v>2</v>
      </c>
      <c r="K937" s="143" t="s">
        <v>2</v>
      </c>
      <c r="O937" s="219" t="s">
        <v>2011</v>
      </c>
      <c r="P937" s="219"/>
      <c r="Q937" s="219"/>
      <c r="R937" s="219"/>
      <c r="S937" s="219"/>
      <c r="T937" s="219"/>
      <c r="U937" s="219"/>
      <c r="V937" s="219"/>
      <c r="W937" s="219"/>
      <c r="X937" s="219"/>
      <c r="Y937" s="219"/>
      <c r="Z937" s="219"/>
      <c r="AA937" s="219"/>
      <c r="AB937" s="219"/>
      <c r="AC937" s="220">
        <v>11747</v>
      </c>
      <c r="AD937" s="220"/>
    </row>
    <row r="938" spans="2:30">
      <c r="C938" s="143" t="s">
        <v>2</v>
      </c>
      <c r="G938" s="143" t="s">
        <v>2</v>
      </c>
      <c r="K938" s="143" t="s">
        <v>2</v>
      </c>
      <c r="O938" s="219" t="s">
        <v>2003</v>
      </c>
      <c r="P938" s="219"/>
      <c r="Q938" s="219"/>
      <c r="R938" s="219"/>
      <c r="S938" s="219"/>
      <c r="T938" s="219"/>
      <c r="U938" s="219"/>
      <c r="V938" s="219"/>
      <c r="W938" s="219"/>
      <c r="X938" s="219"/>
      <c r="Y938" s="219"/>
      <c r="Z938" s="219"/>
      <c r="AA938" s="219"/>
      <c r="AB938" s="219"/>
      <c r="AC938" s="220">
        <v>5726.11</v>
      </c>
      <c r="AD938" s="220"/>
    </row>
    <row r="939" spans="2:30">
      <c r="B939" s="140" t="s">
        <v>1462</v>
      </c>
      <c r="C939" s="140"/>
      <c r="D939" s="140"/>
      <c r="F939" s="140" t="s">
        <v>1351</v>
      </c>
      <c r="G939" s="140"/>
      <c r="H939" s="140"/>
      <c r="I939" s="140"/>
      <c r="J939" s="140" t="s">
        <v>1189</v>
      </c>
      <c r="K939" s="140"/>
      <c r="L939" s="140"/>
      <c r="N939" s="140" t="s">
        <v>1190</v>
      </c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C939" s="218">
        <v>2829.49</v>
      </c>
      <c r="AD939" s="218"/>
    </row>
    <row r="940" spans="2:30">
      <c r="C940" s="143" t="s">
        <v>2</v>
      </c>
      <c r="G940" s="143" t="s">
        <v>2</v>
      </c>
      <c r="K940" s="143" t="s">
        <v>2</v>
      </c>
      <c r="O940" s="219" t="s">
        <v>2012</v>
      </c>
      <c r="P940" s="219"/>
      <c r="Q940" s="219"/>
      <c r="R940" s="219"/>
      <c r="S940" s="219"/>
      <c r="T940" s="219"/>
      <c r="U940" s="219"/>
      <c r="V940" s="219"/>
      <c r="W940" s="219"/>
      <c r="X940" s="219"/>
      <c r="Y940" s="219"/>
      <c r="Z940" s="219"/>
      <c r="AA940" s="219"/>
      <c r="AB940" s="219"/>
      <c r="AC940" s="220">
        <v>140.37</v>
      </c>
      <c r="AD940" s="220"/>
    </row>
    <row r="941" spans="2:30">
      <c r="C941" s="143" t="s">
        <v>2</v>
      </c>
      <c r="G941" s="143" t="s">
        <v>2</v>
      </c>
      <c r="K941" s="143" t="s">
        <v>2</v>
      </c>
      <c r="O941" s="219" t="s">
        <v>2012</v>
      </c>
      <c r="P941" s="219"/>
      <c r="Q941" s="219"/>
      <c r="R941" s="219"/>
      <c r="S941" s="219"/>
      <c r="T941" s="219"/>
      <c r="U941" s="219"/>
      <c r="V941" s="219"/>
      <c r="W941" s="219"/>
      <c r="X941" s="219"/>
      <c r="Y941" s="219"/>
      <c r="Z941" s="219"/>
      <c r="AA941" s="219"/>
      <c r="AB941" s="219"/>
      <c r="AC941" s="220">
        <v>247</v>
      </c>
      <c r="AD941" s="220"/>
    </row>
    <row r="942" spans="2:30">
      <c r="C942" s="143" t="s">
        <v>2</v>
      </c>
      <c r="G942" s="143" t="s">
        <v>2</v>
      </c>
      <c r="K942" s="143" t="s">
        <v>2</v>
      </c>
      <c r="O942" s="219" t="s">
        <v>2012</v>
      </c>
      <c r="P942" s="219"/>
      <c r="Q942" s="219"/>
      <c r="R942" s="219"/>
      <c r="S942" s="219"/>
      <c r="T942" s="219"/>
      <c r="U942" s="219"/>
      <c r="V942" s="219"/>
      <c r="W942" s="219"/>
      <c r="X942" s="219"/>
      <c r="Y942" s="219"/>
      <c r="Z942" s="219"/>
      <c r="AA942" s="219"/>
      <c r="AB942" s="219"/>
      <c r="AC942" s="220">
        <v>264.95</v>
      </c>
      <c r="AD942" s="220"/>
    </row>
    <row r="943" spans="2:30">
      <c r="C943" s="143" t="s">
        <v>2</v>
      </c>
      <c r="G943" s="143" t="s">
        <v>2</v>
      </c>
      <c r="K943" s="143" t="s">
        <v>2</v>
      </c>
      <c r="O943" s="219" t="s">
        <v>2012</v>
      </c>
      <c r="P943" s="219"/>
      <c r="Q943" s="219"/>
      <c r="R943" s="219"/>
      <c r="S943" s="219"/>
      <c r="T943" s="219"/>
      <c r="U943" s="219"/>
      <c r="V943" s="219"/>
      <c r="W943" s="219"/>
      <c r="X943" s="219"/>
      <c r="Y943" s="219"/>
      <c r="Z943" s="219"/>
      <c r="AA943" s="219"/>
      <c r="AB943" s="219"/>
      <c r="AC943" s="220">
        <v>247</v>
      </c>
      <c r="AD943" s="220"/>
    </row>
    <row r="944" spans="2:30">
      <c r="C944" s="143" t="s">
        <v>2</v>
      </c>
      <c r="G944" s="143" t="s">
        <v>2</v>
      </c>
      <c r="K944" s="143" t="s">
        <v>2</v>
      </c>
      <c r="O944" s="219" t="s">
        <v>2013</v>
      </c>
      <c r="P944" s="219"/>
      <c r="Q944" s="219"/>
      <c r="R944" s="219"/>
      <c r="S944" s="219"/>
      <c r="T944" s="219"/>
      <c r="U944" s="219"/>
      <c r="V944" s="219"/>
      <c r="W944" s="219"/>
      <c r="X944" s="219"/>
      <c r="Y944" s="219"/>
      <c r="Z944" s="219"/>
      <c r="AA944" s="219"/>
      <c r="AB944" s="219"/>
      <c r="AC944" s="220">
        <v>252.87</v>
      </c>
      <c r="AD944" s="220"/>
    </row>
    <row r="945" spans="1:30">
      <c r="C945" s="143" t="s">
        <v>2</v>
      </c>
      <c r="G945" s="143" t="s">
        <v>2</v>
      </c>
      <c r="K945" s="143" t="s">
        <v>2</v>
      </c>
      <c r="O945" s="219" t="s">
        <v>2012</v>
      </c>
      <c r="P945" s="219"/>
      <c r="Q945" s="219"/>
      <c r="R945" s="219"/>
      <c r="S945" s="219"/>
      <c r="T945" s="219"/>
      <c r="U945" s="219"/>
      <c r="V945" s="219"/>
      <c r="W945" s="219"/>
      <c r="X945" s="219"/>
      <c r="Y945" s="219"/>
      <c r="Z945" s="219"/>
      <c r="AA945" s="219"/>
      <c r="AB945" s="219"/>
      <c r="AC945" s="220">
        <v>264.95</v>
      </c>
      <c r="AD945" s="220"/>
    </row>
    <row r="946" spans="1:30">
      <c r="C946" s="143" t="s">
        <v>2</v>
      </c>
      <c r="G946" s="143" t="s">
        <v>2</v>
      </c>
      <c r="K946" s="143" t="s">
        <v>2</v>
      </c>
      <c r="O946" s="219" t="s">
        <v>2012</v>
      </c>
      <c r="P946" s="219"/>
      <c r="Q946" s="219"/>
      <c r="R946" s="219"/>
      <c r="S946" s="219"/>
      <c r="T946" s="219"/>
      <c r="U946" s="219"/>
      <c r="V946" s="219"/>
      <c r="W946" s="219"/>
      <c r="X946" s="219"/>
      <c r="Y946" s="219"/>
      <c r="Z946" s="219"/>
      <c r="AA946" s="219"/>
      <c r="AB946" s="219"/>
      <c r="AC946" s="220">
        <v>247</v>
      </c>
      <c r="AD946" s="220"/>
    </row>
    <row r="947" spans="1:30">
      <c r="C947" s="143" t="s">
        <v>2</v>
      </c>
      <c r="G947" s="143" t="s">
        <v>2</v>
      </c>
      <c r="K947" s="143" t="s">
        <v>2</v>
      </c>
      <c r="O947" s="219" t="s">
        <v>2013</v>
      </c>
      <c r="P947" s="219"/>
      <c r="Q947" s="219"/>
      <c r="R947" s="219"/>
      <c r="S947" s="219"/>
      <c r="T947" s="219"/>
      <c r="U947" s="219"/>
      <c r="V947" s="219"/>
      <c r="W947" s="219"/>
      <c r="X947" s="219"/>
      <c r="Y947" s="219"/>
      <c r="Z947" s="219"/>
      <c r="AA947" s="219"/>
      <c r="AB947" s="219"/>
      <c r="AC947" s="220">
        <v>247</v>
      </c>
      <c r="AD947" s="220"/>
    </row>
    <row r="948" spans="1:30">
      <c r="C948" s="143" t="s">
        <v>2</v>
      </c>
      <c r="G948" s="143" t="s">
        <v>2</v>
      </c>
      <c r="K948" s="143" t="s">
        <v>2</v>
      </c>
      <c r="O948" s="219" t="s">
        <v>2012</v>
      </c>
      <c r="P948" s="219"/>
      <c r="Q948" s="219"/>
      <c r="R948" s="219"/>
      <c r="S948" s="219"/>
      <c r="T948" s="219"/>
      <c r="U948" s="219"/>
      <c r="V948" s="219"/>
      <c r="W948" s="219"/>
      <c r="X948" s="219"/>
      <c r="Y948" s="219"/>
      <c r="Z948" s="219"/>
      <c r="AA948" s="219"/>
      <c r="AB948" s="219"/>
      <c r="AC948" s="220">
        <v>264.95</v>
      </c>
      <c r="AD948" s="220"/>
    </row>
    <row r="949" spans="1:30">
      <c r="C949" s="143" t="s">
        <v>2</v>
      </c>
      <c r="G949" s="143" t="s">
        <v>2</v>
      </c>
      <c r="K949" s="143" t="s">
        <v>2</v>
      </c>
      <c r="O949" s="219" t="s">
        <v>2012</v>
      </c>
      <c r="P949" s="219"/>
      <c r="Q949" s="219"/>
      <c r="R949" s="219"/>
      <c r="S949" s="219"/>
      <c r="T949" s="219"/>
      <c r="U949" s="219"/>
      <c r="V949" s="219"/>
      <c r="W949" s="219"/>
      <c r="X949" s="219"/>
      <c r="Y949" s="219"/>
      <c r="Z949" s="219"/>
      <c r="AA949" s="219"/>
      <c r="AB949" s="219"/>
      <c r="AC949" s="220">
        <v>123.5</v>
      </c>
      <c r="AD949" s="220"/>
    </row>
    <row r="950" spans="1:30">
      <c r="C950" s="143" t="s">
        <v>2</v>
      </c>
      <c r="G950" s="143" t="s">
        <v>2</v>
      </c>
      <c r="K950" s="143" t="s">
        <v>2</v>
      </c>
      <c r="O950" s="219" t="s">
        <v>2014</v>
      </c>
      <c r="P950" s="219"/>
      <c r="Q950" s="219"/>
      <c r="R950" s="219"/>
      <c r="S950" s="219"/>
      <c r="T950" s="219"/>
      <c r="U950" s="219"/>
      <c r="V950" s="219"/>
      <c r="W950" s="219"/>
      <c r="X950" s="219"/>
      <c r="Y950" s="219"/>
      <c r="Z950" s="219"/>
      <c r="AA950" s="219"/>
      <c r="AB950" s="219"/>
      <c r="AC950" s="220">
        <v>264.95</v>
      </c>
      <c r="AD950" s="220"/>
    </row>
    <row r="951" spans="1:30">
      <c r="C951" s="143" t="s">
        <v>2</v>
      </c>
      <c r="G951" s="143" t="s">
        <v>2</v>
      </c>
      <c r="K951" s="143" t="s">
        <v>2</v>
      </c>
      <c r="O951" s="219" t="s">
        <v>2012</v>
      </c>
      <c r="P951" s="219"/>
      <c r="Q951" s="219"/>
      <c r="R951" s="219"/>
      <c r="S951" s="219"/>
      <c r="T951" s="219"/>
      <c r="U951" s="219"/>
      <c r="V951" s="219"/>
      <c r="W951" s="219"/>
      <c r="X951" s="219"/>
      <c r="Y951" s="219"/>
      <c r="Z951" s="219"/>
      <c r="AA951" s="219"/>
      <c r="AB951" s="219"/>
      <c r="AC951" s="220">
        <v>264.95</v>
      </c>
      <c r="AD951" s="220"/>
    </row>
    <row r="952" spans="1:30">
      <c r="B952" s="140" t="s">
        <v>2015</v>
      </c>
      <c r="C952" s="140"/>
      <c r="D952" s="140"/>
      <c r="F952" s="140" t="s">
        <v>1351</v>
      </c>
      <c r="G952" s="140"/>
      <c r="H952" s="140"/>
      <c r="I952" s="140"/>
      <c r="J952" s="140" t="s">
        <v>2016</v>
      </c>
      <c r="K952" s="140"/>
      <c r="L952" s="140"/>
      <c r="N952" s="140" t="s">
        <v>2017</v>
      </c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  <c r="AA952" s="140"/>
      <c r="AC952" s="218">
        <v>117.6</v>
      </c>
      <c r="AD952" s="218"/>
    </row>
    <row r="953" spans="1:30">
      <c r="C953" s="143" t="s">
        <v>2</v>
      </c>
      <c r="G953" s="143" t="s">
        <v>2</v>
      </c>
      <c r="K953" s="143" t="s">
        <v>2</v>
      </c>
      <c r="O953" s="219" t="s">
        <v>1314</v>
      </c>
      <c r="P953" s="219"/>
      <c r="Q953" s="219"/>
      <c r="R953" s="219"/>
      <c r="S953" s="219"/>
      <c r="T953" s="219"/>
      <c r="U953" s="219"/>
      <c r="V953" s="219"/>
      <c r="W953" s="219"/>
      <c r="X953" s="219"/>
      <c r="Y953" s="219"/>
      <c r="Z953" s="219"/>
      <c r="AA953" s="219"/>
      <c r="AB953" s="219"/>
    </row>
    <row r="954" spans="1:30" ht="182.25" customHeight="1"/>
    <row r="955" spans="1:30" ht="12" customHeight="1"/>
    <row r="956" spans="1:30" ht="13.5" customHeight="1">
      <c r="A956" s="146" t="s">
        <v>1167</v>
      </c>
      <c r="B956" s="146"/>
      <c r="C956" s="146"/>
      <c r="D956" s="146"/>
      <c r="E956" s="146"/>
      <c r="F956" s="146"/>
      <c r="G956" s="146"/>
      <c r="H956" s="146"/>
      <c r="I956" s="146"/>
      <c r="J956" s="146"/>
      <c r="K956" s="146"/>
      <c r="L956" s="146"/>
      <c r="M956" s="146"/>
      <c r="R956" s="147" t="s">
        <v>2018</v>
      </c>
      <c r="S956" s="147"/>
      <c r="T956" s="147"/>
      <c r="U956" s="147"/>
      <c r="V956" s="147"/>
      <c r="W956" s="147"/>
      <c r="X956" s="147"/>
      <c r="Y956" s="147"/>
      <c r="Z956" s="147"/>
      <c r="AA956" s="147"/>
      <c r="AB956" s="147"/>
      <c r="AC956" s="147"/>
      <c r="AD956" s="147"/>
    </row>
    <row r="957" spans="1:30" ht="25.5" customHeight="1">
      <c r="C957" s="137" t="s">
        <v>1135</v>
      </c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  <c r="AB957" s="137"/>
      <c r="AC957" s="137"/>
    </row>
    <row r="958" spans="1:30" ht="7.5" customHeight="1"/>
    <row r="959" spans="1:30" ht="18.75" customHeight="1">
      <c r="I959" s="213" t="s">
        <v>1136</v>
      </c>
      <c r="J959" s="213"/>
      <c r="K959" s="213"/>
      <c r="L959" s="213"/>
      <c r="M959" s="213"/>
      <c r="N959" s="213"/>
      <c r="O959" s="213"/>
      <c r="P959" s="213"/>
      <c r="S959" s="214" t="s">
        <v>1137</v>
      </c>
      <c r="T959" s="214"/>
      <c r="U959" s="214"/>
      <c r="V959" s="214"/>
      <c r="W959" s="214"/>
      <c r="X959" s="214"/>
      <c r="Y959" s="214"/>
    </row>
    <row r="960" spans="1:30" ht="6.75" customHeight="1"/>
    <row r="961" spans="1:30" ht="14.25" customHeight="1">
      <c r="A961" s="215" t="s">
        <v>1923</v>
      </c>
      <c r="B961" s="215"/>
      <c r="C961" s="215"/>
      <c r="D961" s="215"/>
      <c r="E961" s="215"/>
      <c r="F961" s="215"/>
      <c r="G961" s="215"/>
      <c r="H961" s="215"/>
      <c r="I961" s="215"/>
      <c r="J961" s="215"/>
      <c r="K961" s="215"/>
      <c r="L961" s="215"/>
      <c r="M961" s="215"/>
      <c r="N961" s="215"/>
      <c r="O961" s="215"/>
    </row>
    <row r="962" spans="1:30">
      <c r="B962" s="216" t="s">
        <v>1139</v>
      </c>
      <c r="C962" s="216"/>
      <c r="D962" s="216"/>
      <c r="F962" s="216" t="s">
        <v>1140</v>
      </c>
      <c r="G962" s="216"/>
      <c r="H962" s="216"/>
      <c r="I962" s="216"/>
      <c r="J962" s="216" t="s">
        <v>1141</v>
      </c>
      <c r="K962" s="216"/>
      <c r="L962" s="216"/>
      <c r="N962" s="216" t="s">
        <v>1142</v>
      </c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  <c r="AA962" s="216"/>
      <c r="AC962" s="217" t="s">
        <v>1143</v>
      </c>
      <c r="AD962" s="217"/>
    </row>
    <row r="963" spans="1:30">
      <c r="B963" s="140" t="s">
        <v>2019</v>
      </c>
      <c r="C963" s="140"/>
      <c r="D963" s="140"/>
      <c r="F963" s="140" t="s">
        <v>1304</v>
      </c>
      <c r="G963" s="140"/>
      <c r="H963" s="140"/>
      <c r="I963" s="140"/>
      <c r="J963" s="140" t="s">
        <v>2020</v>
      </c>
      <c r="K963" s="140"/>
      <c r="L963" s="140"/>
      <c r="N963" s="140" t="s">
        <v>2021</v>
      </c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C963" s="218">
        <v>4218.88</v>
      </c>
      <c r="AD963" s="218"/>
    </row>
    <row r="964" spans="1:30">
      <c r="C964" s="143" t="s">
        <v>2</v>
      </c>
      <c r="G964" s="143" t="s">
        <v>2</v>
      </c>
      <c r="K964" s="143" t="s">
        <v>2</v>
      </c>
      <c r="O964" s="219" t="s">
        <v>2022</v>
      </c>
      <c r="P964" s="219"/>
      <c r="Q964" s="219"/>
      <c r="R964" s="219"/>
      <c r="S964" s="219"/>
      <c r="T964" s="219"/>
      <c r="U964" s="219"/>
      <c r="V964" s="219"/>
      <c r="W964" s="219"/>
      <c r="X964" s="219"/>
      <c r="Y964" s="219"/>
      <c r="Z964" s="219"/>
      <c r="AA964" s="219"/>
      <c r="AB964" s="219"/>
      <c r="AC964" s="220">
        <v>21.25</v>
      </c>
      <c r="AD964" s="220"/>
    </row>
    <row r="965" spans="1:30">
      <c r="C965" s="143" t="s">
        <v>2</v>
      </c>
      <c r="G965" s="143" t="s">
        <v>2</v>
      </c>
      <c r="K965" s="143" t="s">
        <v>2</v>
      </c>
      <c r="O965" s="219" t="s">
        <v>2022</v>
      </c>
      <c r="P965" s="219"/>
      <c r="Q965" s="219"/>
      <c r="R965" s="219"/>
      <c r="S965" s="219"/>
      <c r="T965" s="219"/>
      <c r="U965" s="219"/>
      <c r="V965" s="219"/>
      <c r="W965" s="219"/>
      <c r="X965" s="219"/>
      <c r="Y965" s="219"/>
      <c r="Z965" s="219"/>
      <c r="AA965" s="219"/>
      <c r="AB965" s="219"/>
      <c r="AC965" s="220">
        <v>26.85</v>
      </c>
      <c r="AD965" s="220"/>
    </row>
    <row r="966" spans="1:30">
      <c r="C966" s="143" t="s">
        <v>2</v>
      </c>
      <c r="G966" s="143" t="s">
        <v>2</v>
      </c>
      <c r="K966" s="143" t="s">
        <v>2</v>
      </c>
      <c r="O966" s="219" t="s">
        <v>2022</v>
      </c>
      <c r="P966" s="219"/>
      <c r="Q966" s="219"/>
      <c r="R966" s="219"/>
      <c r="S966" s="219"/>
      <c r="T966" s="219"/>
      <c r="U966" s="219"/>
      <c r="V966" s="219"/>
      <c r="W966" s="219"/>
      <c r="X966" s="219"/>
      <c r="Y966" s="219"/>
      <c r="Z966" s="219"/>
      <c r="AA966" s="219"/>
      <c r="AB966" s="219"/>
      <c r="AC966" s="220">
        <v>40.28</v>
      </c>
      <c r="AD966" s="220"/>
    </row>
    <row r="967" spans="1:30">
      <c r="C967" s="143" t="s">
        <v>2</v>
      </c>
      <c r="G967" s="143" t="s">
        <v>2</v>
      </c>
      <c r="K967" s="143" t="s">
        <v>2</v>
      </c>
      <c r="O967" s="219" t="s">
        <v>2022</v>
      </c>
      <c r="P967" s="219"/>
      <c r="Q967" s="219"/>
      <c r="R967" s="219"/>
      <c r="S967" s="219"/>
      <c r="T967" s="219"/>
      <c r="U967" s="219"/>
      <c r="V967" s="219"/>
      <c r="W967" s="219"/>
      <c r="X967" s="219"/>
      <c r="Y967" s="219"/>
      <c r="Z967" s="219"/>
      <c r="AA967" s="219"/>
      <c r="AB967" s="219"/>
      <c r="AC967" s="220">
        <v>40.28</v>
      </c>
      <c r="AD967" s="220"/>
    </row>
    <row r="968" spans="1:30">
      <c r="C968" s="143" t="s">
        <v>2</v>
      </c>
      <c r="G968" s="143" t="s">
        <v>2</v>
      </c>
      <c r="K968" s="143" t="s">
        <v>2</v>
      </c>
      <c r="O968" s="219" t="s">
        <v>2022</v>
      </c>
      <c r="P968" s="219"/>
      <c r="Q968" s="219"/>
      <c r="R968" s="219"/>
      <c r="S968" s="219"/>
      <c r="T968" s="219"/>
      <c r="U968" s="219"/>
      <c r="V968" s="219"/>
      <c r="W968" s="219"/>
      <c r="X968" s="219"/>
      <c r="Y968" s="219"/>
      <c r="Z968" s="219"/>
      <c r="AA968" s="219"/>
      <c r="AB968" s="219"/>
      <c r="AC968" s="220">
        <v>53.7</v>
      </c>
      <c r="AD968" s="220"/>
    </row>
    <row r="969" spans="1:30">
      <c r="C969" s="143" t="s">
        <v>2</v>
      </c>
      <c r="G969" s="143" t="s">
        <v>2</v>
      </c>
      <c r="K969" s="143" t="s">
        <v>2</v>
      </c>
      <c r="O969" s="219" t="s">
        <v>2022</v>
      </c>
      <c r="P969" s="219"/>
      <c r="Q969" s="219"/>
      <c r="R969" s="219"/>
      <c r="S969" s="219"/>
      <c r="T969" s="219"/>
      <c r="U969" s="219"/>
      <c r="V969" s="219"/>
      <c r="W969" s="219"/>
      <c r="X969" s="219"/>
      <c r="Y969" s="219"/>
      <c r="Z969" s="219"/>
      <c r="AA969" s="219"/>
      <c r="AB969" s="219"/>
      <c r="AC969" s="220">
        <v>53.7</v>
      </c>
      <c r="AD969" s="220"/>
    </row>
    <row r="970" spans="1:30">
      <c r="C970" s="143" t="s">
        <v>2</v>
      </c>
      <c r="G970" s="143" t="s">
        <v>2</v>
      </c>
      <c r="K970" s="143" t="s">
        <v>2</v>
      </c>
      <c r="O970" s="219" t="s">
        <v>2022</v>
      </c>
      <c r="P970" s="219"/>
      <c r="Q970" s="219"/>
      <c r="R970" s="219"/>
      <c r="S970" s="219"/>
      <c r="T970" s="219"/>
      <c r="U970" s="219"/>
      <c r="V970" s="219"/>
      <c r="W970" s="219"/>
      <c r="X970" s="219"/>
      <c r="Y970" s="219"/>
      <c r="Z970" s="219"/>
      <c r="AA970" s="219"/>
      <c r="AB970" s="219"/>
      <c r="AC970" s="220">
        <v>67.13</v>
      </c>
      <c r="AD970" s="220"/>
    </row>
    <row r="971" spans="1:30">
      <c r="C971" s="143" t="s">
        <v>2</v>
      </c>
      <c r="G971" s="143" t="s">
        <v>2</v>
      </c>
      <c r="K971" s="143" t="s">
        <v>2</v>
      </c>
      <c r="O971" s="219" t="s">
        <v>2022</v>
      </c>
      <c r="P971" s="219"/>
      <c r="Q971" s="219"/>
      <c r="R971" s="219"/>
      <c r="S971" s="219"/>
      <c r="T971" s="219"/>
      <c r="U971" s="219"/>
      <c r="V971" s="219"/>
      <c r="W971" s="219"/>
      <c r="X971" s="219"/>
      <c r="Y971" s="219"/>
      <c r="Z971" s="219"/>
      <c r="AA971" s="219"/>
      <c r="AB971" s="219"/>
      <c r="AC971" s="220">
        <v>67.13</v>
      </c>
      <c r="AD971" s="220"/>
    </row>
    <row r="972" spans="1:30">
      <c r="C972" s="143" t="s">
        <v>2</v>
      </c>
      <c r="G972" s="143" t="s">
        <v>2</v>
      </c>
      <c r="K972" s="143" t="s">
        <v>2</v>
      </c>
      <c r="O972" s="219" t="s">
        <v>2022</v>
      </c>
      <c r="P972" s="219"/>
      <c r="Q972" s="219"/>
      <c r="R972" s="219"/>
      <c r="S972" s="219"/>
      <c r="T972" s="219"/>
      <c r="U972" s="219"/>
      <c r="V972" s="219"/>
      <c r="W972" s="219"/>
      <c r="X972" s="219"/>
      <c r="Y972" s="219"/>
      <c r="Z972" s="219"/>
      <c r="AA972" s="219"/>
      <c r="AB972" s="219"/>
      <c r="AC972" s="220">
        <v>67.13</v>
      </c>
      <c r="AD972" s="220"/>
    </row>
    <row r="973" spans="1:30">
      <c r="C973" s="143" t="s">
        <v>2</v>
      </c>
      <c r="G973" s="143" t="s">
        <v>2</v>
      </c>
      <c r="K973" s="143" t="s">
        <v>2</v>
      </c>
      <c r="O973" s="219" t="s">
        <v>2022</v>
      </c>
      <c r="P973" s="219"/>
      <c r="Q973" s="219"/>
      <c r="R973" s="219"/>
      <c r="S973" s="219"/>
      <c r="T973" s="219"/>
      <c r="U973" s="219"/>
      <c r="V973" s="219"/>
      <c r="W973" s="219"/>
      <c r="X973" s="219"/>
      <c r="Y973" s="219"/>
      <c r="Z973" s="219"/>
      <c r="AA973" s="219"/>
      <c r="AB973" s="219"/>
      <c r="AC973" s="220">
        <v>67.13</v>
      </c>
      <c r="AD973" s="220"/>
    </row>
    <row r="974" spans="1:30">
      <c r="C974" s="143" t="s">
        <v>2</v>
      </c>
      <c r="G974" s="143" t="s">
        <v>2</v>
      </c>
      <c r="K974" s="143" t="s">
        <v>2</v>
      </c>
      <c r="O974" s="219" t="s">
        <v>2022</v>
      </c>
      <c r="P974" s="219"/>
      <c r="Q974" s="219"/>
      <c r="R974" s="219"/>
      <c r="S974" s="219"/>
      <c r="T974" s="219"/>
      <c r="U974" s="219"/>
      <c r="V974" s="219"/>
      <c r="W974" s="219"/>
      <c r="X974" s="219"/>
      <c r="Y974" s="219"/>
      <c r="Z974" s="219"/>
      <c r="AA974" s="219"/>
      <c r="AB974" s="219"/>
      <c r="AC974" s="220">
        <v>80.55</v>
      </c>
      <c r="AD974" s="220"/>
    </row>
    <row r="975" spans="1:30">
      <c r="C975" s="143" t="s">
        <v>2</v>
      </c>
      <c r="G975" s="143" t="s">
        <v>2</v>
      </c>
      <c r="K975" s="143" t="s">
        <v>2</v>
      </c>
      <c r="O975" s="219" t="s">
        <v>2022</v>
      </c>
      <c r="P975" s="219"/>
      <c r="Q975" s="219"/>
      <c r="R975" s="219"/>
      <c r="S975" s="219"/>
      <c r="T975" s="219"/>
      <c r="U975" s="219"/>
      <c r="V975" s="219"/>
      <c r="W975" s="219"/>
      <c r="X975" s="219"/>
      <c r="Y975" s="219"/>
      <c r="Z975" s="219"/>
      <c r="AA975" s="219"/>
      <c r="AB975" s="219"/>
      <c r="AC975" s="220">
        <v>80.55</v>
      </c>
      <c r="AD975" s="220"/>
    </row>
    <row r="976" spans="1:30">
      <c r="C976" s="143" t="s">
        <v>2</v>
      </c>
      <c r="G976" s="143" t="s">
        <v>2</v>
      </c>
      <c r="K976" s="143" t="s">
        <v>2</v>
      </c>
      <c r="O976" s="219" t="s">
        <v>2022</v>
      </c>
      <c r="P976" s="219"/>
      <c r="Q976" s="219"/>
      <c r="R976" s="219"/>
      <c r="S976" s="219"/>
      <c r="T976" s="219"/>
      <c r="U976" s="219"/>
      <c r="V976" s="219"/>
      <c r="W976" s="219"/>
      <c r="X976" s="219"/>
      <c r="Y976" s="219"/>
      <c r="Z976" s="219"/>
      <c r="AA976" s="219"/>
      <c r="AB976" s="219"/>
      <c r="AC976" s="220">
        <v>107.4</v>
      </c>
      <c r="AD976" s="220"/>
    </row>
    <row r="977" spans="3:30">
      <c r="C977" s="143" t="s">
        <v>2</v>
      </c>
      <c r="G977" s="143" t="s">
        <v>2</v>
      </c>
      <c r="K977" s="143" t="s">
        <v>2</v>
      </c>
      <c r="O977" s="219" t="s">
        <v>2022</v>
      </c>
      <c r="P977" s="219"/>
      <c r="Q977" s="219"/>
      <c r="R977" s="219"/>
      <c r="S977" s="219"/>
      <c r="T977" s="219"/>
      <c r="U977" s="219"/>
      <c r="V977" s="219"/>
      <c r="W977" s="219"/>
      <c r="X977" s="219"/>
      <c r="Y977" s="219"/>
      <c r="Z977" s="219"/>
      <c r="AA977" s="219"/>
      <c r="AB977" s="219"/>
      <c r="AC977" s="220">
        <v>107.4</v>
      </c>
      <c r="AD977" s="220"/>
    </row>
    <row r="978" spans="3:30">
      <c r="C978" s="143" t="s">
        <v>2</v>
      </c>
      <c r="G978" s="143" t="s">
        <v>2</v>
      </c>
      <c r="K978" s="143" t="s">
        <v>2</v>
      </c>
      <c r="O978" s="219" t="s">
        <v>2022</v>
      </c>
      <c r="P978" s="219"/>
      <c r="Q978" s="219"/>
      <c r="R978" s="219"/>
      <c r="S978" s="219"/>
      <c r="T978" s="219"/>
      <c r="U978" s="219"/>
      <c r="V978" s="219"/>
      <c r="W978" s="219"/>
      <c r="X978" s="219"/>
      <c r="Y978" s="219"/>
      <c r="Z978" s="219"/>
      <c r="AA978" s="219"/>
      <c r="AB978" s="219"/>
      <c r="AC978" s="220">
        <v>67.13</v>
      </c>
      <c r="AD978" s="220"/>
    </row>
    <row r="979" spans="3:30">
      <c r="C979" s="143" t="s">
        <v>2</v>
      </c>
      <c r="G979" s="143" t="s">
        <v>2</v>
      </c>
      <c r="K979" s="143" t="s">
        <v>2</v>
      </c>
      <c r="O979" s="219" t="s">
        <v>2022</v>
      </c>
      <c r="P979" s="219"/>
      <c r="Q979" s="219"/>
      <c r="R979" s="219"/>
      <c r="S979" s="219"/>
      <c r="T979" s="219"/>
      <c r="U979" s="219"/>
      <c r="V979" s="219"/>
      <c r="W979" s="219"/>
      <c r="X979" s="219"/>
      <c r="Y979" s="219"/>
      <c r="Z979" s="219"/>
      <c r="AA979" s="219"/>
      <c r="AB979" s="219"/>
      <c r="AC979" s="220">
        <v>76.52</v>
      </c>
      <c r="AD979" s="220"/>
    </row>
    <row r="980" spans="3:30">
      <c r="C980" s="143" t="s">
        <v>2</v>
      </c>
      <c r="G980" s="143" t="s">
        <v>2</v>
      </c>
      <c r="K980" s="143" t="s">
        <v>2</v>
      </c>
      <c r="O980" s="219" t="s">
        <v>2022</v>
      </c>
      <c r="P980" s="219"/>
      <c r="Q980" s="219"/>
      <c r="R980" s="219"/>
      <c r="S980" s="219"/>
      <c r="T980" s="219"/>
      <c r="U980" s="219"/>
      <c r="V980" s="219"/>
      <c r="W980" s="219"/>
      <c r="X980" s="219"/>
      <c r="Y980" s="219"/>
      <c r="Z980" s="219"/>
      <c r="AA980" s="219"/>
      <c r="AB980" s="219"/>
      <c r="AC980" s="220">
        <v>80.55</v>
      </c>
      <c r="AD980" s="220"/>
    </row>
    <row r="981" spans="3:30">
      <c r="C981" s="143" t="s">
        <v>2</v>
      </c>
      <c r="G981" s="143" t="s">
        <v>2</v>
      </c>
      <c r="K981" s="143" t="s">
        <v>2</v>
      </c>
      <c r="O981" s="219" t="s">
        <v>2022</v>
      </c>
      <c r="P981" s="219"/>
      <c r="Q981" s="219"/>
      <c r="R981" s="219"/>
      <c r="S981" s="219"/>
      <c r="T981" s="219"/>
      <c r="U981" s="219"/>
      <c r="V981" s="219"/>
      <c r="W981" s="219"/>
      <c r="X981" s="219"/>
      <c r="Y981" s="219"/>
      <c r="Z981" s="219"/>
      <c r="AA981" s="219"/>
      <c r="AB981" s="219"/>
      <c r="AC981" s="220">
        <v>93.98</v>
      </c>
      <c r="AD981" s="220"/>
    </row>
    <row r="982" spans="3:30">
      <c r="C982" s="143" t="s">
        <v>2</v>
      </c>
      <c r="G982" s="143" t="s">
        <v>2</v>
      </c>
      <c r="K982" s="143" t="s">
        <v>2</v>
      </c>
      <c r="O982" s="219" t="s">
        <v>2022</v>
      </c>
      <c r="P982" s="219"/>
      <c r="Q982" s="219"/>
      <c r="R982" s="219"/>
      <c r="S982" s="219"/>
      <c r="T982" s="219"/>
      <c r="U982" s="219"/>
      <c r="V982" s="219"/>
      <c r="W982" s="219"/>
      <c r="X982" s="219"/>
      <c r="Y982" s="219"/>
      <c r="Z982" s="219"/>
      <c r="AA982" s="219"/>
      <c r="AB982" s="219"/>
      <c r="AC982" s="220">
        <v>93.98</v>
      </c>
      <c r="AD982" s="220"/>
    </row>
    <row r="983" spans="3:30">
      <c r="C983" s="143" t="s">
        <v>2</v>
      </c>
      <c r="G983" s="143" t="s">
        <v>2</v>
      </c>
      <c r="K983" s="143" t="s">
        <v>2</v>
      </c>
      <c r="O983" s="219" t="s">
        <v>2022</v>
      </c>
      <c r="P983" s="219"/>
      <c r="Q983" s="219"/>
      <c r="R983" s="219"/>
      <c r="S983" s="219"/>
      <c r="T983" s="219"/>
      <c r="U983" s="219"/>
      <c r="V983" s="219"/>
      <c r="W983" s="219"/>
      <c r="X983" s="219"/>
      <c r="Y983" s="219"/>
      <c r="Z983" s="219"/>
      <c r="AA983" s="219"/>
      <c r="AB983" s="219"/>
      <c r="AC983" s="220">
        <v>107.4</v>
      </c>
      <c r="AD983" s="220"/>
    </row>
    <row r="984" spans="3:30">
      <c r="C984" s="143" t="s">
        <v>2</v>
      </c>
      <c r="G984" s="143" t="s">
        <v>2</v>
      </c>
      <c r="K984" s="143" t="s">
        <v>2</v>
      </c>
      <c r="O984" s="219" t="s">
        <v>2022</v>
      </c>
      <c r="P984" s="219"/>
      <c r="Q984" s="219"/>
      <c r="R984" s="219"/>
      <c r="S984" s="219"/>
      <c r="T984" s="219"/>
      <c r="U984" s="219"/>
      <c r="V984" s="219"/>
      <c r="W984" s="219"/>
      <c r="X984" s="219"/>
      <c r="Y984" s="219"/>
      <c r="Z984" s="219"/>
      <c r="AA984" s="219"/>
      <c r="AB984" s="219"/>
      <c r="AC984" s="220">
        <v>107.4</v>
      </c>
      <c r="AD984" s="220"/>
    </row>
    <row r="985" spans="3:30">
      <c r="C985" s="143" t="s">
        <v>2</v>
      </c>
      <c r="G985" s="143" t="s">
        <v>2</v>
      </c>
      <c r="K985" s="143" t="s">
        <v>2</v>
      </c>
      <c r="O985" s="219" t="s">
        <v>2022</v>
      </c>
      <c r="P985" s="219"/>
      <c r="Q985" s="219"/>
      <c r="R985" s="219"/>
      <c r="S985" s="219"/>
      <c r="T985" s="219"/>
      <c r="U985" s="219"/>
      <c r="V985" s="219"/>
      <c r="W985" s="219"/>
      <c r="X985" s="219"/>
      <c r="Y985" s="219"/>
      <c r="Z985" s="219"/>
      <c r="AA985" s="219"/>
      <c r="AB985" s="219"/>
      <c r="AC985" s="220">
        <v>107.4</v>
      </c>
      <c r="AD985" s="220"/>
    </row>
    <row r="986" spans="3:30">
      <c r="C986" s="143" t="s">
        <v>2</v>
      </c>
      <c r="G986" s="143" t="s">
        <v>2</v>
      </c>
      <c r="K986" s="143" t="s">
        <v>2</v>
      </c>
      <c r="O986" s="219" t="s">
        <v>2022</v>
      </c>
      <c r="P986" s="219"/>
      <c r="Q986" s="219"/>
      <c r="R986" s="219"/>
      <c r="S986" s="219"/>
      <c r="T986" s="219"/>
      <c r="U986" s="219"/>
      <c r="V986" s="219"/>
      <c r="W986" s="219"/>
      <c r="X986" s="219"/>
      <c r="Y986" s="219"/>
      <c r="Z986" s="219"/>
      <c r="AA986" s="219"/>
      <c r="AB986" s="219"/>
      <c r="AC986" s="220">
        <v>120.83</v>
      </c>
      <c r="AD986" s="220"/>
    </row>
    <row r="987" spans="3:30">
      <c r="C987" s="143" t="s">
        <v>2</v>
      </c>
      <c r="G987" s="143" t="s">
        <v>2</v>
      </c>
      <c r="K987" s="143" t="s">
        <v>2</v>
      </c>
      <c r="O987" s="219" t="s">
        <v>2022</v>
      </c>
      <c r="P987" s="219"/>
      <c r="Q987" s="219"/>
      <c r="R987" s="219"/>
      <c r="S987" s="219"/>
      <c r="T987" s="219"/>
      <c r="U987" s="219"/>
      <c r="V987" s="219"/>
      <c r="W987" s="219"/>
      <c r="X987" s="219"/>
      <c r="Y987" s="219"/>
      <c r="Z987" s="219"/>
      <c r="AA987" s="219"/>
      <c r="AB987" s="219"/>
      <c r="AC987" s="220">
        <v>56.7</v>
      </c>
      <c r="AD987" s="220"/>
    </row>
    <row r="988" spans="3:30">
      <c r="C988" s="143" t="s">
        <v>2</v>
      </c>
      <c r="G988" s="143" t="s">
        <v>2</v>
      </c>
      <c r="K988" s="143" t="s">
        <v>2</v>
      </c>
      <c r="O988" s="219" t="s">
        <v>2022</v>
      </c>
      <c r="P988" s="219"/>
      <c r="Q988" s="219"/>
      <c r="R988" s="219"/>
      <c r="S988" s="219"/>
      <c r="T988" s="219"/>
      <c r="U988" s="219"/>
      <c r="V988" s="219"/>
      <c r="W988" s="219"/>
      <c r="X988" s="219"/>
      <c r="Y988" s="219"/>
      <c r="Z988" s="219"/>
      <c r="AA988" s="219"/>
      <c r="AB988" s="219"/>
      <c r="AC988" s="220">
        <v>85.05</v>
      </c>
      <c r="AD988" s="220"/>
    </row>
    <row r="989" spans="3:30">
      <c r="C989" s="143" t="s">
        <v>2</v>
      </c>
      <c r="G989" s="143" t="s">
        <v>2</v>
      </c>
      <c r="K989" s="143" t="s">
        <v>2</v>
      </c>
      <c r="O989" s="219" t="s">
        <v>2022</v>
      </c>
      <c r="P989" s="219"/>
      <c r="Q989" s="219"/>
      <c r="R989" s="219"/>
      <c r="S989" s="219"/>
      <c r="T989" s="219"/>
      <c r="U989" s="219"/>
      <c r="V989" s="219"/>
      <c r="W989" s="219"/>
      <c r="X989" s="219"/>
      <c r="Y989" s="219"/>
      <c r="Z989" s="219"/>
      <c r="AA989" s="219"/>
      <c r="AB989" s="219"/>
      <c r="AC989" s="220">
        <v>85.05</v>
      </c>
      <c r="AD989" s="220"/>
    </row>
    <row r="990" spans="3:30">
      <c r="C990" s="143" t="s">
        <v>2</v>
      </c>
      <c r="G990" s="143" t="s">
        <v>2</v>
      </c>
      <c r="K990" s="143" t="s">
        <v>2</v>
      </c>
      <c r="O990" s="219" t="s">
        <v>2022</v>
      </c>
      <c r="P990" s="219"/>
      <c r="Q990" s="219"/>
      <c r="R990" s="219"/>
      <c r="S990" s="219"/>
      <c r="T990" s="219"/>
      <c r="U990" s="219"/>
      <c r="V990" s="219"/>
      <c r="W990" s="219"/>
      <c r="X990" s="219"/>
      <c r="Y990" s="219"/>
      <c r="Z990" s="219"/>
      <c r="AA990" s="219"/>
      <c r="AB990" s="219"/>
      <c r="AC990" s="220">
        <v>85.05</v>
      </c>
      <c r="AD990" s="220"/>
    </row>
    <row r="991" spans="3:30">
      <c r="C991" s="143" t="s">
        <v>2</v>
      </c>
      <c r="G991" s="143" t="s">
        <v>2</v>
      </c>
      <c r="K991" s="143" t="s">
        <v>2</v>
      </c>
      <c r="O991" s="219" t="s">
        <v>2022</v>
      </c>
      <c r="P991" s="219"/>
      <c r="Q991" s="219"/>
      <c r="R991" s="219"/>
      <c r="S991" s="219"/>
      <c r="T991" s="219"/>
      <c r="U991" s="219"/>
      <c r="V991" s="219"/>
      <c r="W991" s="219"/>
      <c r="X991" s="219"/>
      <c r="Y991" s="219"/>
      <c r="Z991" s="219"/>
      <c r="AA991" s="219"/>
      <c r="AB991" s="219"/>
      <c r="AC991" s="220">
        <v>99.23</v>
      </c>
      <c r="AD991" s="220"/>
    </row>
    <row r="992" spans="3:30">
      <c r="C992" s="143" t="s">
        <v>2</v>
      </c>
      <c r="G992" s="143" t="s">
        <v>2</v>
      </c>
      <c r="K992" s="143" t="s">
        <v>2</v>
      </c>
      <c r="O992" s="219" t="s">
        <v>2022</v>
      </c>
      <c r="P992" s="219"/>
      <c r="Q992" s="219"/>
      <c r="R992" s="219"/>
      <c r="S992" s="219"/>
      <c r="T992" s="219"/>
      <c r="U992" s="219"/>
      <c r="V992" s="219"/>
      <c r="W992" s="219"/>
      <c r="X992" s="219"/>
      <c r="Y992" s="219"/>
      <c r="Z992" s="219"/>
      <c r="AA992" s="219"/>
      <c r="AB992" s="219"/>
      <c r="AC992" s="220">
        <v>26.85</v>
      </c>
      <c r="AD992" s="220"/>
    </row>
    <row r="993" spans="3:30">
      <c r="C993" s="143" t="s">
        <v>2</v>
      </c>
      <c r="G993" s="143" t="s">
        <v>2</v>
      </c>
      <c r="K993" s="143" t="s">
        <v>2</v>
      </c>
      <c r="O993" s="219" t="s">
        <v>2022</v>
      </c>
      <c r="P993" s="219"/>
      <c r="Q993" s="219"/>
      <c r="R993" s="219"/>
      <c r="S993" s="219"/>
      <c r="T993" s="219"/>
      <c r="U993" s="219"/>
      <c r="V993" s="219"/>
      <c r="W993" s="219"/>
      <c r="X993" s="219"/>
      <c r="Y993" s="219"/>
      <c r="Z993" s="219"/>
      <c r="AA993" s="219"/>
      <c r="AB993" s="219"/>
      <c r="AC993" s="220">
        <v>53.7</v>
      </c>
      <c r="AD993" s="220"/>
    </row>
    <row r="994" spans="3:30">
      <c r="C994" s="143" t="s">
        <v>2</v>
      </c>
      <c r="G994" s="143" t="s">
        <v>2</v>
      </c>
      <c r="K994" s="143" t="s">
        <v>2</v>
      </c>
      <c r="O994" s="219" t="s">
        <v>2022</v>
      </c>
      <c r="P994" s="219"/>
      <c r="Q994" s="219"/>
      <c r="R994" s="219"/>
      <c r="S994" s="219"/>
      <c r="T994" s="219"/>
      <c r="U994" s="219"/>
      <c r="V994" s="219"/>
      <c r="W994" s="219"/>
      <c r="X994" s="219"/>
      <c r="Y994" s="219"/>
      <c r="Z994" s="219"/>
      <c r="AA994" s="219"/>
      <c r="AB994" s="219"/>
      <c r="AC994" s="220">
        <v>53.7</v>
      </c>
      <c r="AD994" s="220"/>
    </row>
    <row r="995" spans="3:30">
      <c r="C995" s="143" t="s">
        <v>2</v>
      </c>
      <c r="G995" s="143" t="s">
        <v>2</v>
      </c>
      <c r="K995" s="143" t="s">
        <v>2</v>
      </c>
      <c r="O995" s="219" t="s">
        <v>2022</v>
      </c>
      <c r="P995" s="219"/>
      <c r="Q995" s="219"/>
      <c r="R995" s="219"/>
      <c r="S995" s="219"/>
      <c r="T995" s="219"/>
      <c r="U995" s="219"/>
      <c r="V995" s="219"/>
      <c r="W995" s="219"/>
      <c r="X995" s="219"/>
      <c r="Y995" s="219"/>
      <c r="Z995" s="219"/>
      <c r="AA995" s="219"/>
      <c r="AB995" s="219"/>
      <c r="AC995" s="220">
        <v>53.7</v>
      </c>
      <c r="AD995" s="220"/>
    </row>
    <row r="996" spans="3:30">
      <c r="C996" s="143" t="s">
        <v>2</v>
      </c>
      <c r="G996" s="143" t="s">
        <v>2</v>
      </c>
      <c r="K996" s="143" t="s">
        <v>2</v>
      </c>
      <c r="O996" s="219" t="s">
        <v>2022</v>
      </c>
      <c r="P996" s="219"/>
      <c r="Q996" s="219"/>
      <c r="R996" s="219"/>
      <c r="S996" s="219"/>
      <c r="T996" s="219"/>
      <c r="U996" s="219"/>
      <c r="V996" s="219"/>
      <c r="W996" s="219"/>
      <c r="X996" s="219"/>
      <c r="Y996" s="219"/>
      <c r="Z996" s="219"/>
      <c r="AA996" s="219"/>
      <c r="AB996" s="219"/>
      <c r="AC996" s="220">
        <v>53.7</v>
      </c>
      <c r="AD996" s="220"/>
    </row>
    <row r="997" spans="3:30">
      <c r="C997" s="143" t="s">
        <v>2</v>
      </c>
      <c r="G997" s="143" t="s">
        <v>2</v>
      </c>
      <c r="K997" s="143" t="s">
        <v>2</v>
      </c>
      <c r="O997" s="219" t="s">
        <v>2022</v>
      </c>
      <c r="P997" s="219"/>
      <c r="Q997" s="219"/>
      <c r="R997" s="219"/>
      <c r="S997" s="219"/>
      <c r="T997" s="219"/>
      <c r="U997" s="219"/>
      <c r="V997" s="219"/>
      <c r="W997" s="219"/>
      <c r="X997" s="219"/>
      <c r="Y997" s="219"/>
      <c r="Z997" s="219"/>
      <c r="AA997" s="219"/>
      <c r="AB997" s="219"/>
      <c r="AC997" s="220">
        <v>53.7</v>
      </c>
      <c r="AD997" s="220"/>
    </row>
    <row r="998" spans="3:30">
      <c r="C998" s="143" t="s">
        <v>2</v>
      </c>
      <c r="G998" s="143" t="s">
        <v>2</v>
      </c>
      <c r="K998" s="143" t="s">
        <v>2</v>
      </c>
      <c r="O998" s="219" t="s">
        <v>2022</v>
      </c>
      <c r="P998" s="219"/>
      <c r="Q998" s="219"/>
      <c r="R998" s="219"/>
      <c r="S998" s="219"/>
      <c r="T998" s="219"/>
      <c r="U998" s="219"/>
      <c r="V998" s="219"/>
      <c r="W998" s="219"/>
      <c r="X998" s="219"/>
      <c r="Y998" s="219"/>
      <c r="Z998" s="219"/>
      <c r="AA998" s="219"/>
      <c r="AB998" s="219"/>
      <c r="AC998" s="220">
        <v>120.83</v>
      </c>
      <c r="AD998" s="220"/>
    </row>
    <row r="999" spans="3:30">
      <c r="C999" s="143" t="s">
        <v>2</v>
      </c>
      <c r="G999" s="143" t="s">
        <v>2</v>
      </c>
      <c r="K999" s="143" t="s">
        <v>2</v>
      </c>
      <c r="O999" s="219" t="s">
        <v>2022</v>
      </c>
      <c r="P999" s="219"/>
      <c r="Q999" s="219"/>
      <c r="R999" s="219"/>
      <c r="S999" s="219"/>
      <c r="T999" s="219"/>
      <c r="U999" s="219"/>
      <c r="V999" s="219"/>
      <c r="W999" s="219"/>
      <c r="X999" s="219"/>
      <c r="Y999" s="219"/>
      <c r="Z999" s="219"/>
      <c r="AA999" s="219"/>
      <c r="AB999" s="219"/>
      <c r="AC999" s="220">
        <v>134.25</v>
      </c>
      <c r="AD999" s="220"/>
    </row>
    <row r="1000" spans="3:30">
      <c r="C1000" s="143" t="s">
        <v>2</v>
      </c>
      <c r="G1000" s="143" t="s">
        <v>2</v>
      </c>
      <c r="K1000" s="143" t="s">
        <v>2</v>
      </c>
      <c r="O1000" s="219" t="s">
        <v>2022</v>
      </c>
      <c r="P1000" s="219"/>
      <c r="Q1000" s="219"/>
      <c r="R1000" s="219"/>
      <c r="S1000" s="219"/>
      <c r="T1000" s="219"/>
      <c r="U1000" s="219"/>
      <c r="V1000" s="219"/>
      <c r="W1000" s="219"/>
      <c r="X1000" s="219"/>
      <c r="Y1000" s="219"/>
      <c r="Z1000" s="219"/>
      <c r="AA1000" s="219"/>
      <c r="AB1000" s="219"/>
      <c r="AC1000" s="220">
        <v>134.25</v>
      </c>
      <c r="AD1000" s="220"/>
    </row>
    <row r="1001" spans="3:30">
      <c r="C1001" s="143" t="s">
        <v>2</v>
      </c>
      <c r="G1001" s="143" t="s">
        <v>2</v>
      </c>
      <c r="K1001" s="143" t="s">
        <v>2</v>
      </c>
      <c r="O1001" s="219" t="s">
        <v>2022</v>
      </c>
      <c r="P1001" s="219"/>
      <c r="Q1001" s="219"/>
      <c r="R1001" s="219"/>
      <c r="S1001" s="219"/>
      <c r="T1001" s="219"/>
      <c r="U1001" s="219"/>
      <c r="V1001" s="219"/>
      <c r="W1001" s="219"/>
      <c r="X1001" s="219"/>
      <c r="Y1001" s="219"/>
      <c r="Z1001" s="219"/>
      <c r="AA1001" s="219"/>
      <c r="AB1001" s="219"/>
      <c r="AC1001" s="220">
        <v>134.25</v>
      </c>
      <c r="AD1001" s="220"/>
    </row>
    <row r="1002" spans="3:30">
      <c r="C1002" s="143" t="s">
        <v>2</v>
      </c>
      <c r="G1002" s="143" t="s">
        <v>2</v>
      </c>
      <c r="K1002" s="143" t="s">
        <v>2</v>
      </c>
      <c r="O1002" s="219" t="s">
        <v>2022</v>
      </c>
      <c r="P1002" s="219"/>
      <c r="Q1002" s="219"/>
      <c r="R1002" s="219"/>
      <c r="S1002" s="219"/>
      <c r="T1002" s="219"/>
      <c r="U1002" s="219"/>
      <c r="V1002" s="219"/>
      <c r="W1002" s="219"/>
      <c r="X1002" s="219"/>
      <c r="Y1002" s="219"/>
      <c r="Z1002" s="219"/>
      <c r="AA1002" s="219"/>
      <c r="AB1002" s="219"/>
      <c r="AC1002" s="220">
        <v>147.68</v>
      </c>
      <c r="AD1002" s="220"/>
    </row>
    <row r="1003" spans="3:30">
      <c r="C1003" s="143" t="s">
        <v>2</v>
      </c>
      <c r="G1003" s="143" t="s">
        <v>2</v>
      </c>
      <c r="K1003" s="143" t="s">
        <v>2</v>
      </c>
      <c r="O1003" s="219" t="s">
        <v>2022</v>
      </c>
      <c r="P1003" s="219"/>
      <c r="Q1003" s="219"/>
      <c r="R1003" s="219"/>
      <c r="S1003" s="219"/>
      <c r="T1003" s="219"/>
      <c r="U1003" s="219"/>
      <c r="V1003" s="219"/>
      <c r="W1003" s="219"/>
      <c r="X1003" s="219"/>
      <c r="Y1003" s="219"/>
      <c r="Z1003" s="219"/>
      <c r="AA1003" s="219"/>
      <c r="AB1003" s="219"/>
      <c r="AC1003" s="220">
        <v>268.5</v>
      </c>
      <c r="AD1003" s="220"/>
    </row>
    <row r="1004" spans="3:30">
      <c r="C1004" s="143" t="s">
        <v>2</v>
      </c>
      <c r="G1004" s="143" t="s">
        <v>2</v>
      </c>
      <c r="K1004" s="143" t="s">
        <v>2</v>
      </c>
      <c r="O1004" s="219" t="s">
        <v>2022</v>
      </c>
      <c r="P1004" s="219"/>
      <c r="Q1004" s="219"/>
      <c r="R1004" s="219"/>
      <c r="S1004" s="219"/>
      <c r="T1004" s="219"/>
      <c r="U1004" s="219"/>
      <c r="V1004" s="219"/>
      <c r="W1004" s="219"/>
      <c r="X1004" s="219"/>
      <c r="Y1004" s="219"/>
      <c r="Z1004" s="219"/>
      <c r="AA1004" s="219"/>
      <c r="AB1004" s="219"/>
      <c r="AC1004" s="220">
        <v>12.75</v>
      </c>
      <c r="AD1004" s="220"/>
    </row>
    <row r="1005" spans="3:30">
      <c r="C1005" s="143" t="s">
        <v>2</v>
      </c>
      <c r="G1005" s="143" t="s">
        <v>2</v>
      </c>
      <c r="K1005" s="143" t="s">
        <v>2</v>
      </c>
      <c r="O1005" s="219" t="s">
        <v>2022</v>
      </c>
      <c r="P1005" s="219"/>
      <c r="Q1005" s="219"/>
      <c r="R1005" s="219"/>
      <c r="S1005" s="219"/>
      <c r="T1005" s="219"/>
      <c r="U1005" s="219"/>
      <c r="V1005" s="219"/>
      <c r="W1005" s="219"/>
      <c r="X1005" s="219"/>
      <c r="Y1005" s="219"/>
      <c r="Z1005" s="219"/>
      <c r="AA1005" s="219"/>
      <c r="AB1005" s="219"/>
      <c r="AC1005" s="220">
        <v>53.7</v>
      </c>
      <c r="AD1005" s="220"/>
    </row>
    <row r="1006" spans="3:30">
      <c r="C1006" s="143" t="s">
        <v>2</v>
      </c>
      <c r="G1006" s="143" t="s">
        <v>2</v>
      </c>
      <c r="K1006" s="143" t="s">
        <v>2</v>
      </c>
      <c r="O1006" s="219" t="s">
        <v>2022</v>
      </c>
      <c r="P1006" s="219"/>
      <c r="Q1006" s="219"/>
      <c r="R1006" s="219"/>
      <c r="S1006" s="219"/>
      <c r="T1006" s="219"/>
      <c r="U1006" s="219"/>
      <c r="V1006" s="219"/>
      <c r="W1006" s="219"/>
      <c r="X1006" s="219"/>
      <c r="Y1006" s="219"/>
      <c r="Z1006" s="219"/>
      <c r="AA1006" s="219"/>
      <c r="AB1006" s="219"/>
      <c r="AC1006" s="220">
        <v>67.13</v>
      </c>
      <c r="AD1006" s="220"/>
    </row>
    <row r="1007" spans="3:30">
      <c r="C1007" s="143" t="s">
        <v>2</v>
      </c>
      <c r="G1007" s="143" t="s">
        <v>2</v>
      </c>
      <c r="K1007" s="143" t="s">
        <v>2</v>
      </c>
      <c r="O1007" s="219" t="s">
        <v>2022</v>
      </c>
      <c r="P1007" s="219"/>
      <c r="Q1007" s="219"/>
      <c r="R1007" s="219"/>
      <c r="S1007" s="219"/>
      <c r="T1007" s="219"/>
      <c r="U1007" s="219"/>
      <c r="V1007" s="219"/>
      <c r="W1007" s="219"/>
      <c r="X1007" s="219"/>
      <c r="Y1007" s="219"/>
      <c r="Z1007" s="219"/>
      <c r="AA1007" s="219"/>
      <c r="AB1007" s="219"/>
      <c r="AC1007" s="220">
        <v>75.63</v>
      </c>
      <c r="AD1007" s="220"/>
    </row>
    <row r="1008" spans="3:30">
      <c r="C1008" s="143" t="s">
        <v>2</v>
      </c>
      <c r="G1008" s="143" t="s">
        <v>2</v>
      </c>
      <c r="K1008" s="143" t="s">
        <v>2</v>
      </c>
      <c r="O1008" s="219" t="s">
        <v>2022</v>
      </c>
      <c r="P1008" s="219"/>
      <c r="Q1008" s="219"/>
      <c r="R1008" s="219"/>
      <c r="S1008" s="219"/>
      <c r="T1008" s="219"/>
      <c r="U1008" s="219"/>
      <c r="V1008" s="219"/>
      <c r="W1008" s="219"/>
      <c r="X1008" s="219"/>
      <c r="Y1008" s="219"/>
      <c r="Z1008" s="219"/>
      <c r="AA1008" s="219"/>
      <c r="AB1008" s="219"/>
      <c r="AC1008" s="220">
        <v>79.2</v>
      </c>
      <c r="AD1008" s="220"/>
    </row>
    <row r="1009" spans="1:30">
      <c r="C1009" s="143" t="s">
        <v>2</v>
      </c>
      <c r="G1009" s="143" t="s">
        <v>2</v>
      </c>
      <c r="K1009" s="143" t="s">
        <v>2</v>
      </c>
      <c r="O1009" s="219" t="s">
        <v>2022</v>
      </c>
      <c r="P1009" s="219"/>
      <c r="Q1009" s="219"/>
      <c r="R1009" s="219"/>
      <c r="S1009" s="219"/>
      <c r="T1009" s="219"/>
      <c r="U1009" s="219"/>
      <c r="V1009" s="219"/>
      <c r="W1009" s="219"/>
      <c r="X1009" s="219"/>
      <c r="Y1009" s="219"/>
      <c r="Z1009" s="219"/>
      <c r="AA1009" s="219"/>
      <c r="AB1009" s="219"/>
      <c r="AC1009" s="220">
        <v>17</v>
      </c>
      <c r="AD1009" s="220"/>
    </row>
    <row r="1010" spans="1:30">
      <c r="C1010" s="143" t="s">
        <v>2</v>
      </c>
      <c r="G1010" s="143" t="s">
        <v>2</v>
      </c>
      <c r="K1010" s="143" t="s">
        <v>2</v>
      </c>
      <c r="O1010" s="219" t="s">
        <v>2022</v>
      </c>
      <c r="P1010" s="219"/>
      <c r="Q1010" s="219"/>
      <c r="R1010" s="219"/>
      <c r="S1010" s="219"/>
      <c r="T1010" s="219"/>
      <c r="U1010" s="219"/>
      <c r="V1010" s="219"/>
      <c r="W1010" s="219"/>
      <c r="X1010" s="219"/>
      <c r="Y1010" s="219"/>
      <c r="Z1010" s="219"/>
      <c r="AA1010" s="219"/>
      <c r="AB1010" s="219"/>
      <c r="AC1010" s="220">
        <v>17</v>
      </c>
      <c r="AD1010" s="220"/>
    </row>
    <row r="1011" spans="1:30">
      <c r="C1011" s="143" t="s">
        <v>2</v>
      </c>
      <c r="G1011" s="143" t="s">
        <v>2</v>
      </c>
      <c r="K1011" s="143" t="s">
        <v>2</v>
      </c>
      <c r="O1011" s="219" t="s">
        <v>2022</v>
      </c>
      <c r="P1011" s="219"/>
      <c r="Q1011" s="219"/>
      <c r="R1011" s="219"/>
      <c r="S1011" s="219"/>
      <c r="T1011" s="219"/>
      <c r="U1011" s="219"/>
      <c r="V1011" s="219"/>
      <c r="W1011" s="219"/>
      <c r="X1011" s="219"/>
      <c r="Y1011" s="219"/>
      <c r="Z1011" s="219"/>
      <c r="AA1011" s="219"/>
      <c r="AB1011" s="219"/>
      <c r="AC1011" s="220">
        <v>40.28</v>
      </c>
      <c r="AD1011" s="220"/>
    </row>
    <row r="1012" spans="1:30">
      <c r="C1012" s="143" t="s">
        <v>2</v>
      </c>
      <c r="G1012" s="143" t="s">
        <v>2</v>
      </c>
      <c r="K1012" s="143" t="s">
        <v>2</v>
      </c>
      <c r="O1012" s="219" t="s">
        <v>2022</v>
      </c>
      <c r="P1012" s="219"/>
      <c r="Q1012" s="219"/>
      <c r="R1012" s="219"/>
      <c r="S1012" s="219"/>
      <c r="T1012" s="219"/>
      <c r="U1012" s="219"/>
      <c r="V1012" s="219"/>
      <c r="W1012" s="219"/>
      <c r="X1012" s="219"/>
      <c r="Y1012" s="219"/>
      <c r="Z1012" s="219"/>
      <c r="AA1012" s="219"/>
      <c r="AB1012" s="219"/>
      <c r="AC1012" s="220">
        <v>53.7</v>
      </c>
      <c r="AD1012" s="220"/>
    </row>
    <row r="1013" spans="1:30">
      <c r="C1013" s="143" t="s">
        <v>2</v>
      </c>
      <c r="G1013" s="143" t="s">
        <v>2</v>
      </c>
      <c r="K1013" s="143" t="s">
        <v>2</v>
      </c>
      <c r="O1013" s="219" t="s">
        <v>2022</v>
      </c>
      <c r="P1013" s="219"/>
      <c r="Q1013" s="219"/>
      <c r="R1013" s="219"/>
      <c r="S1013" s="219"/>
      <c r="T1013" s="219"/>
      <c r="U1013" s="219"/>
      <c r="V1013" s="219"/>
      <c r="W1013" s="219"/>
      <c r="X1013" s="219"/>
      <c r="Y1013" s="219"/>
      <c r="Z1013" s="219"/>
      <c r="AA1013" s="219"/>
      <c r="AB1013" s="219"/>
      <c r="AC1013" s="220">
        <v>62.2</v>
      </c>
      <c r="AD1013" s="220"/>
    </row>
    <row r="1014" spans="1:30">
      <c r="C1014" s="143" t="s">
        <v>2</v>
      </c>
      <c r="G1014" s="143" t="s">
        <v>2</v>
      </c>
      <c r="K1014" s="143" t="s">
        <v>2</v>
      </c>
      <c r="O1014" s="219" t="s">
        <v>2022</v>
      </c>
      <c r="P1014" s="219"/>
      <c r="Q1014" s="219"/>
      <c r="R1014" s="219"/>
      <c r="S1014" s="219"/>
      <c r="T1014" s="219"/>
      <c r="U1014" s="219"/>
      <c r="V1014" s="219"/>
      <c r="W1014" s="219"/>
      <c r="X1014" s="219"/>
      <c r="Y1014" s="219"/>
      <c r="Z1014" s="219"/>
      <c r="AA1014" s="219"/>
      <c r="AB1014" s="219"/>
      <c r="AC1014" s="220">
        <v>70.7</v>
      </c>
      <c r="AD1014" s="220"/>
    </row>
    <row r="1015" spans="1:30">
      <c r="C1015" s="143" t="s">
        <v>2</v>
      </c>
      <c r="G1015" s="143" t="s">
        <v>2</v>
      </c>
      <c r="K1015" s="143" t="s">
        <v>2</v>
      </c>
      <c r="O1015" s="219" t="s">
        <v>2022</v>
      </c>
      <c r="P1015" s="219"/>
      <c r="Q1015" s="219"/>
      <c r="R1015" s="219"/>
      <c r="S1015" s="219"/>
      <c r="T1015" s="219"/>
      <c r="U1015" s="219"/>
      <c r="V1015" s="219"/>
      <c r="W1015" s="219"/>
      <c r="X1015" s="219"/>
      <c r="Y1015" s="219"/>
      <c r="Z1015" s="219"/>
      <c r="AA1015" s="219"/>
      <c r="AB1015" s="219"/>
      <c r="AC1015" s="220">
        <v>80.55</v>
      </c>
      <c r="AD1015" s="220"/>
    </row>
    <row r="1016" spans="1:30" ht="11.25" customHeight="1"/>
    <row r="1017" spans="1:30" ht="12" customHeight="1"/>
    <row r="1018" spans="1:30" ht="13.5" customHeight="1">
      <c r="A1018" s="146" t="s">
        <v>1167</v>
      </c>
      <c r="B1018" s="146"/>
      <c r="C1018" s="146"/>
      <c r="D1018" s="146"/>
      <c r="E1018" s="146"/>
      <c r="F1018" s="146"/>
      <c r="G1018" s="146"/>
      <c r="H1018" s="146"/>
      <c r="I1018" s="146"/>
      <c r="J1018" s="146"/>
      <c r="K1018" s="146"/>
      <c r="L1018" s="146"/>
      <c r="M1018" s="146"/>
      <c r="R1018" s="147" t="s">
        <v>2023</v>
      </c>
      <c r="S1018" s="147"/>
      <c r="T1018" s="147"/>
      <c r="U1018" s="147"/>
      <c r="V1018" s="147"/>
      <c r="W1018" s="147"/>
      <c r="X1018" s="147"/>
      <c r="Y1018" s="147"/>
      <c r="Z1018" s="147"/>
      <c r="AA1018" s="147"/>
      <c r="AB1018" s="147"/>
      <c r="AC1018" s="147"/>
      <c r="AD1018" s="147"/>
    </row>
    <row r="1019" spans="1:30" ht="25.5" customHeight="1">
      <c r="C1019" s="137" t="s">
        <v>1135</v>
      </c>
      <c r="D1019" s="137"/>
      <c r="E1019" s="137"/>
      <c r="F1019" s="137"/>
      <c r="G1019" s="137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  <c r="U1019" s="137"/>
      <c r="V1019" s="137"/>
      <c r="W1019" s="137"/>
      <c r="X1019" s="137"/>
      <c r="Y1019" s="137"/>
      <c r="Z1019" s="137"/>
      <c r="AA1019" s="137"/>
      <c r="AB1019" s="137"/>
      <c r="AC1019" s="137"/>
    </row>
    <row r="1020" spans="1:30" ht="7.5" customHeight="1"/>
    <row r="1021" spans="1:30" ht="18.75" customHeight="1">
      <c r="I1021" s="213" t="s">
        <v>1136</v>
      </c>
      <c r="J1021" s="213"/>
      <c r="K1021" s="213"/>
      <c r="L1021" s="213"/>
      <c r="M1021" s="213"/>
      <c r="N1021" s="213"/>
      <c r="O1021" s="213"/>
      <c r="P1021" s="213"/>
      <c r="S1021" s="214" t="s">
        <v>1137</v>
      </c>
      <c r="T1021" s="214"/>
      <c r="U1021" s="214"/>
      <c r="V1021" s="214"/>
      <c r="W1021" s="214"/>
      <c r="X1021" s="214"/>
      <c r="Y1021" s="214"/>
    </row>
    <row r="1022" spans="1:30" ht="6.75" customHeight="1"/>
    <row r="1023" spans="1:30" ht="14.25" customHeight="1">
      <c r="A1023" s="215" t="s">
        <v>1923</v>
      </c>
      <c r="B1023" s="215"/>
      <c r="C1023" s="215"/>
      <c r="D1023" s="215"/>
      <c r="E1023" s="215"/>
      <c r="F1023" s="215"/>
      <c r="G1023" s="215"/>
      <c r="H1023" s="215"/>
      <c r="I1023" s="215"/>
      <c r="J1023" s="215"/>
      <c r="K1023" s="215"/>
      <c r="L1023" s="215"/>
      <c r="M1023" s="215"/>
      <c r="N1023" s="215"/>
      <c r="O1023" s="215"/>
    </row>
    <row r="1024" spans="1:30">
      <c r="B1024" s="216" t="s">
        <v>1139</v>
      </c>
      <c r="C1024" s="216"/>
      <c r="D1024" s="216"/>
      <c r="F1024" s="216" t="s">
        <v>1140</v>
      </c>
      <c r="G1024" s="216"/>
      <c r="H1024" s="216"/>
      <c r="I1024" s="216"/>
      <c r="J1024" s="216" t="s">
        <v>1141</v>
      </c>
      <c r="K1024" s="216"/>
      <c r="L1024" s="216"/>
      <c r="N1024" s="216" t="s">
        <v>1142</v>
      </c>
      <c r="O1024" s="216"/>
      <c r="P1024" s="216"/>
      <c r="Q1024" s="216"/>
      <c r="R1024" s="216"/>
      <c r="S1024" s="216"/>
      <c r="T1024" s="216"/>
      <c r="U1024" s="216"/>
      <c r="V1024" s="216"/>
      <c r="W1024" s="216"/>
      <c r="X1024" s="216"/>
      <c r="Y1024" s="216"/>
      <c r="Z1024" s="216"/>
      <c r="AA1024" s="216"/>
      <c r="AC1024" s="217" t="s">
        <v>1143</v>
      </c>
      <c r="AD1024" s="217"/>
    </row>
    <row r="1025" spans="2:30">
      <c r="B1025" s="140" t="s">
        <v>2019</v>
      </c>
      <c r="C1025" s="140"/>
      <c r="D1025" s="140"/>
      <c r="F1025" s="140" t="s">
        <v>1304</v>
      </c>
      <c r="G1025" s="140"/>
      <c r="H1025" s="140"/>
      <c r="I1025" s="140"/>
      <c r="J1025" s="140" t="s">
        <v>2020</v>
      </c>
      <c r="K1025" s="140"/>
      <c r="L1025" s="140"/>
      <c r="N1025" s="140" t="s">
        <v>2021</v>
      </c>
      <c r="O1025" s="140"/>
      <c r="P1025" s="140"/>
      <c r="Q1025" s="140"/>
      <c r="R1025" s="140"/>
      <c r="S1025" s="140"/>
      <c r="T1025" s="140"/>
      <c r="U1025" s="140"/>
      <c r="V1025" s="140"/>
      <c r="W1025" s="140"/>
      <c r="X1025" s="140"/>
      <c r="Y1025" s="140"/>
      <c r="Z1025" s="140"/>
      <c r="AA1025" s="140"/>
      <c r="AC1025" s="218">
        <v>4218.88</v>
      </c>
      <c r="AD1025" s="218"/>
    </row>
    <row r="1026" spans="2:30">
      <c r="C1026" s="143" t="s">
        <v>2</v>
      </c>
      <c r="G1026" s="143" t="s">
        <v>2</v>
      </c>
      <c r="K1026" s="143" t="s">
        <v>2</v>
      </c>
      <c r="O1026" s="219" t="s">
        <v>2022</v>
      </c>
      <c r="P1026" s="219"/>
      <c r="Q1026" s="219"/>
      <c r="R1026" s="219"/>
      <c r="S1026" s="219"/>
      <c r="T1026" s="219"/>
      <c r="U1026" s="219"/>
      <c r="V1026" s="219"/>
      <c r="W1026" s="219"/>
      <c r="X1026" s="219"/>
      <c r="Y1026" s="219"/>
      <c r="Z1026" s="219"/>
      <c r="AA1026" s="219"/>
      <c r="AB1026" s="219"/>
      <c r="AC1026" s="220">
        <v>92.63</v>
      </c>
      <c r="AD1026" s="220"/>
    </row>
    <row r="1027" spans="2:30">
      <c r="C1027" s="143" t="s">
        <v>2</v>
      </c>
      <c r="G1027" s="143" t="s">
        <v>2</v>
      </c>
      <c r="K1027" s="143" t="s">
        <v>2</v>
      </c>
      <c r="O1027" s="219" t="s">
        <v>2022</v>
      </c>
      <c r="P1027" s="219"/>
      <c r="Q1027" s="219"/>
      <c r="R1027" s="219"/>
      <c r="S1027" s="219"/>
      <c r="T1027" s="219"/>
      <c r="U1027" s="219"/>
      <c r="V1027" s="219"/>
      <c r="W1027" s="219"/>
      <c r="X1027" s="219"/>
      <c r="Y1027" s="219"/>
      <c r="Z1027" s="219"/>
      <c r="AA1027" s="219"/>
      <c r="AB1027" s="219"/>
      <c r="AC1027" s="220">
        <v>114.55</v>
      </c>
      <c r="AD1027" s="220"/>
    </row>
    <row r="1028" spans="2:30">
      <c r="B1028" s="140" t="s">
        <v>1544</v>
      </c>
      <c r="C1028" s="140"/>
      <c r="D1028" s="140"/>
      <c r="F1028" s="140" t="s">
        <v>1304</v>
      </c>
      <c r="G1028" s="140"/>
      <c r="H1028" s="140"/>
      <c r="I1028" s="140"/>
      <c r="J1028" s="140" t="s">
        <v>1517</v>
      </c>
      <c r="K1028" s="140"/>
      <c r="L1028" s="140"/>
      <c r="N1028" s="140" t="s">
        <v>1518</v>
      </c>
      <c r="O1028" s="140"/>
      <c r="P1028" s="140"/>
      <c r="Q1028" s="140"/>
      <c r="R1028" s="140"/>
      <c r="S1028" s="140"/>
      <c r="T1028" s="140"/>
      <c r="U1028" s="140"/>
      <c r="V1028" s="140"/>
      <c r="W1028" s="140"/>
      <c r="X1028" s="140"/>
      <c r="Y1028" s="140"/>
      <c r="Z1028" s="140"/>
      <c r="AA1028" s="140"/>
      <c r="AC1028" s="218">
        <v>449.65</v>
      </c>
      <c r="AD1028" s="218"/>
    </row>
    <row r="1029" spans="2:30">
      <c r="C1029" s="143" t="s">
        <v>2</v>
      </c>
      <c r="G1029" s="143" t="s">
        <v>2</v>
      </c>
      <c r="K1029" s="143" t="s">
        <v>2</v>
      </c>
      <c r="O1029" s="219" t="s">
        <v>2024</v>
      </c>
      <c r="P1029" s="219"/>
      <c r="Q1029" s="219"/>
      <c r="R1029" s="219"/>
      <c r="S1029" s="219"/>
      <c r="T1029" s="219"/>
      <c r="U1029" s="219"/>
      <c r="V1029" s="219"/>
      <c r="W1029" s="219"/>
      <c r="X1029" s="219"/>
      <c r="Y1029" s="219"/>
      <c r="Z1029" s="219"/>
      <c r="AA1029" s="219"/>
      <c r="AB1029" s="219"/>
    </row>
    <row r="1030" spans="2:30">
      <c r="B1030" s="140" t="s">
        <v>1578</v>
      </c>
      <c r="C1030" s="140"/>
      <c r="D1030" s="140"/>
      <c r="F1030" s="140" t="s">
        <v>1304</v>
      </c>
      <c r="G1030" s="140"/>
      <c r="H1030" s="140"/>
      <c r="I1030" s="140"/>
      <c r="J1030" s="140" t="s">
        <v>1526</v>
      </c>
      <c r="K1030" s="140"/>
      <c r="L1030" s="140"/>
      <c r="N1030" s="140" t="s">
        <v>1527</v>
      </c>
      <c r="O1030" s="140"/>
      <c r="P1030" s="140"/>
      <c r="Q1030" s="140"/>
      <c r="R1030" s="140"/>
      <c r="S1030" s="140"/>
      <c r="T1030" s="140"/>
      <c r="U1030" s="140"/>
      <c r="V1030" s="140"/>
      <c r="W1030" s="140"/>
      <c r="X1030" s="140"/>
      <c r="Y1030" s="140"/>
      <c r="Z1030" s="140"/>
      <c r="AA1030" s="140"/>
      <c r="AC1030" s="218">
        <v>206.22</v>
      </c>
      <c r="AD1030" s="218"/>
    </row>
    <row r="1031" spans="2:30">
      <c r="C1031" s="143" t="s">
        <v>2</v>
      </c>
      <c r="G1031" s="143" t="s">
        <v>2</v>
      </c>
      <c r="K1031" s="143" t="s">
        <v>2</v>
      </c>
      <c r="O1031" s="219" t="s">
        <v>1528</v>
      </c>
      <c r="P1031" s="219"/>
      <c r="Q1031" s="219"/>
      <c r="R1031" s="219"/>
      <c r="S1031" s="219"/>
      <c r="T1031" s="219"/>
      <c r="U1031" s="219"/>
      <c r="V1031" s="219"/>
      <c r="W1031" s="219"/>
      <c r="X1031" s="219"/>
      <c r="Y1031" s="219"/>
      <c r="Z1031" s="219"/>
      <c r="AA1031" s="219"/>
      <c r="AB1031" s="219"/>
      <c r="AC1031" s="220">
        <v>139.19</v>
      </c>
      <c r="AD1031" s="220"/>
    </row>
    <row r="1032" spans="2:30">
      <c r="C1032" s="143" t="s">
        <v>2</v>
      </c>
      <c r="G1032" s="143" t="s">
        <v>2</v>
      </c>
      <c r="K1032" s="143" t="s">
        <v>2</v>
      </c>
      <c r="O1032" s="219" t="s">
        <v>2025</v>
      </c>
      <c r="P1032" s="219"/>
      <c r="Q1032" s="219"/>
      <c r="R1032" s="219"/>
      <c r="S1032" s="219"/>
      <c r="T1032" s="219"/>
      <c r="U1032" s="219"/>
      <c r="V1032" s="219"/>
      <c r="W1032" s="219"/>
      <c r="X1032" s="219"/>
      <c r="Y1032" s="219"/>
      <c r="Z1032" s="219"/>
      <c r="AA1032" s="219"/>
      <c r="AB1032" s="219"/>
      <c r="AC1032" s="220">
        <v>67.03</v>
      </c>
      <c r="AD1032" s="220"/>
    </row>
    <row r="1033" spans="2:30">
      <c r="B1033" s="140" t="s">
        <v>2026</v>
      </c>
      <c r="C1033" s="140"/>
      <c r="D1033" s="140"/>
      <c r="F1033" s="140" t="s">
        <v>1304</v>
      </c>
      <c r="G1033" s="140"/>
      <c r="H1033" s="140"/>
      <c r="I1033" s="140"/>
      <c r="J1033" s="140" t="s">
        <v>2027</v>
      </c>
      <c r="K1033" s="140"/>
      <c r="L1033" s="140"/>
      <c r="N1033" s="140" t="s">
        <v>2028</v>
      </c>
      <c r="O1033" s="140"/>
      <c r="P1033" s="140"/>
      <c r="Q1033" s="140"/>
      <c r="R1033" s="140"/>
      <c r="S1033" s="140"/>
      <c r="T1033" s="140"/>
      <c r="U1033" s="140"/>
      <c r="V1033" s="140"/>
      <c r="W1033" s="140"/>
      <c r="X1033" s="140"/>
      <c r="Y1033" s="140"/>
      <c r="Z1033" s="140"/>
      <c r="AA1033" s="140"/>
      <c r="AC1033" s="218">
        <v>4691.59</v>
      </c>
      <c r="AD1033" s="218"/>
    </row>
    <row r="1034" spans="2:30">
      <c r="C1034" s="143" t="s">
        <v>2</v>
      </c>
      <c r="G1034" s="143" t="s">
        <v>2</v>
      </c>
      <c r="K1034" s="143" t="s">
        <v>2</v>
      </c>
      <c r="O1034" s="219" t="s">
        <v>2022</v>
      </c>
      <c r="P1034" s="219"/>
      <c r="Q1034" s="219"/>
      <c r="R1034" s="219"/>
      <c r="S1034" s="219"/>
      <c r="T1034" s="219"/>
      <c r="U1034" s="219"/>
      <c r="V1034" s="219"/>
      <c r="W1034" s="219"/>
      <c r="X1034" s="219"/>
      <c r="Y1034" s="219"/>
      <c r="Z1034" s="219"/>
      <c r="AA1034" s="219"/>
      <c r="AB1034" s="219"/>
      <c r="AC1034" s="220">
        <v>40.72</v>
      </c>
      <c r="AD1034" s="220"/>
    </row>
    <row r="1035" spans="2:30">
      <c r="C1035" s="143" t="s">
        <v>2</v>
      </c>
      <c r="G1035" s="143" t="s">
        <v>2</v>
      </c>
      <c r="K1035" s="143" t="s">
        <v>2</v>
      </c>
      <c r="O1035" s="219" t="s">
        <v>2022</v>
      </c>
      <c r="P1035" s="219"/>
      <c r="Q1035" s="219"/>
      <c r="R1035" s="219"/>
      <c r="S1035" s="219"/>
      <c r="T1035" s="219"/>
      <c r="U1035" s="219"/>
      <c r="V1035" s="219"/>
      <c r="W1035" s="219"/>
      <c r="X1035" s="219"/>
      <c r="Y1035" s="219"/>
      <c r="Z1035" s="219"/>
      <c r="AA1035" s="219"/>
      <c r="AB1035" s="219"/>
      <c r="AC1035" s="220">
        <v>50.27</v>
      </c>
      <c r="AD1035" s="220"/>
    </row>
    <row r="1036" spans="2:30">
      <c r="C1036" s="143" t="s">
        <v>2</v>
      </c>
      <c r="G1036" s="143" t="s">
        <v>2</v>
      </c>
      <c r="K1036" s="143" t="s">
        <v>2</v>
      </c>
      <c r="O1036" s="219" t="s">
        <v>2022</v>
      </c>
      <c r="P1036" s="219"/>
      <c r="Q1036" s="219"/>
      <c r="R1036" s="219"/>
      <c r="S1036" s="219"/>
      <c r="T1036" s="219"/>
      <c r="U1036" s="219"/>
      <c r="V1036" s="219"/>
      <c r="W1036" s="219"/>
      <c r="X1036" s="219"/>
      <c r="Y1036" s="219"/>
      <c r="Z1036" s="219"/>
      <c r="AA1036" s="219"/>
      <c r="AB1036" s="219"/>
      <c r="AC1036" s="220">
        <v>133.24</v>
      </c>
      <c r="AD1036" s="220"/>
    </row>
    <row r="1037" spans="2:30">
      <c r="C1037" s="143" t="s">
        <v>2</v>
      </c>
      <c r="G1037" s="143" t="s">
        <v>2</v>
      </c>
      <c r="K1037" s="143" t="s">
        <v>2</v>
      </c>
      <c r="O1037" s="219" t="s">
        <v>2022</v>
      </c>
      <c r="P1037" s="219"/>
      <c r="Q1037" s="219"/>
      <c r="R1037" s="219"/>
      <c r="S1037" s="219"/>
      <c r="T1037" s="219"/>
      <c r="U1037" s="219"/>
      <c r="V1037" s="219"/>
      <c r="W1037" s="219"/>
      <c r="X1037" s="219"/>
      <c r="Y1037" s="219"/>
      <c r="Z1037" s="219"/>
      <c r="AA1037" s="219"/>
      <c r="AB1037" s="219"/>
      <c r="AC1037" s="220">
        <v>136.99</v>
      </c>
      <c r="AD1037" s="220"/>
    </row>
    <row r="1038" spans="2:30">
      <c r="C1038" s="143" t="s">
        <v>2</v>
      </c>
      <c r="G1038" s="143" t="s">
        <v>2</v>
      </c>
      <c r="K1038" s="143" t="s">
        <v>2</v>
      </c>
      <c r="O1038" s="219" t="s">
        <v>2022</v>
      </c>
      <c r="P1038" s="219"/>
      <c r="Q1038" s="219"/>
      <c r="R1038" s="219"/>
      <c r="S1038" s="219"/>
      <c r="T1038" s="219"/>
      <c r="U1038" s="219"/>
      <c r="V1038" s="219"/>
      <c r="W1038" s="219"/>
      <c r="X1038" s="219"/>
      <c r="Y1038" s="219"/>
      <c r="Z1038" s="219"/>
      <c r="AA1038" s="219"/>
      <c r="AB1038" s="219"/>
      <c r="AC1038" s="220">
        <v>152.97</v>
      </c>
      <c r="AD1038" s="220"/>
    </row>
    <row r="1039" spans="2:30">
      <c r="C1039" s="143" t="s">
        <v>2</v>
      </c>
      <c r="G1039" s="143" t="s">
        <v>2</v>
      </c>
      <c r="K1039" s="143" t="s">
        <v>2</v>
      </c>
      <c r="O1039" s="219" t="s">
        <v>2022</v>
      </c>
      <c r="P1039" s="219"/>
      <c r="Q1039" s="219"/>
      <c r="R1039" s="219"/>
      <c r="S1039" s="219"/>
      <c r="T1039" s="219"/>
      <c r="U1039" s="219"/>
      <c r="V1039" s="219"/>
      <c r="W1039" s="219"/>
      <c r="X1039" s="219"/>
      <c r="Y1039" s="219"/>
      <c r="Z1039" s="219"/>
      <c r="AA1039" s="219"/>
      <c r="AB1039" s="219"/>
      <c r="AC1039" s="220">
        <v>20.85</v>
      </c>
      <c r="AD1039" s="220"/>
    </row>
    <row r="1040" spans="2:30">
      <c r="C1040" s="143" t="s">
        <v>2</v>
      </c>
      <c r="G1040" s="143" t="s">
        <v>2</v>
      </c>
      <c r="K1040" s="143" t="s">
        <v>2</v>
      </c>
      <c r="O1040" s="219" t="s">
        <v>2022</v>
      </c>
      <c r="P1040" s="219"/>
      <c r="Q1040" s="219"/>
      <c r="R1040" s="219"/>
      <c r="S1040" s="219"/>
      <c r="T1040" s="219"/>
      <c r="U1040" s="219"/>
      <c r="V1040" s="219"/>
      <c r="W1040" s="219"/>
      <c r="X1040" s="219"/>
      <c r="Y1040" s="219"/>
      <c r="Z1040" s="219"/>
      <c r="AA1040" s="219"/>
      <c r="AB1040" s="219"/>
      <c r="AC1040" s="220">
        <v>27</v>
      </c>
      <c r="AD1040" s="220"/>
    </row>
    <row r="1041" spans="3:30">
      <c r="C1041" s="143" t="s">
        <v>2</v>
      </c>
      <c r="G1041" s="143" t="s">
        <v>2</v>
      </c>
      <c r="K1041" s="143" t="s">
        <v>2</v>
      </c>
      <c r="O1041" s="219" t="s">
        <v>2022</v>
      </c>
      <c r="P1041" s="219"/>
      <c r="Q1041" s="219"/>
      <c r="R1041" s="219"/>
      <c r="S1041" s="219"/>
      <c r="T1041" s="219"/>
      <c r="U1041" s="219"/>
      <c r="V1041" s="219"/>
      <c r="W1041" s="219"/>
      <c r="X1041" s="219"/>
      <c r="Y1041" s="219"/>
      <c r="Z1041" s="219"/>
      <c r="AA1041" s="219"/>
      <c r="AB1041" s="219"/>
      <c r="AC1041" s="220">
        <v>168.95</v>
      </c>
      <c r="AD1041" s="220"/>
    </row>
    <row r="1042" spans="3:30">
      <c r="C1042" s="143" t="s">
        <v>2</v>
      </c>
      <c r="G1042" s="143" t="s">
        <v>2</v>
      </c>
      <c r="K1042" s="143" t="s">
        <v>2</v>
      </c>
      <c r="O1042" s="219" t="s">
        <v>2022</v>
      </c>
      <c r="P1042" s="219"/>
      <c r="Q1042" s="219"/>
      <c r="R1042" s="219"/>
      <c r="S1042" s="219"/>
      <c r="T1042" s="219"/>
      <c r="U1042" s="219"/>
      <c r="V1042" s="219"/>
      <c r="W1042" s="219"/>
      <c r="X1042" s="219"/>
      <c r="Y1042" s="219"/>
      <c r="Z1042" s="219"/>
      <c r="AA1042" s="219"/>
      <c r="AB1042" s="219"/>
      <c r="AC1042" s="220">
        <v>81.849999999999994</v>
      </c>
      <c r="AD1042" s="220"/>
    </row>
    <row r="1043" spans="3:30">
      <c r="C1043" s="143" t="s">
        <v>2</v>
      </c>
      <c r="G1043" s="143" t="s">
        <v>2</v>
      </c>
      <c r="K1043" s="143" t="s">
        <v>2</v>
      </c>
      <c r="O1043" s="219" t="s">
        <v>2022</v>
      </c>
      <c r="P1043" s="219"/>
      <c r="Q1043" s="219"/>
      <c r="R1043" s="219"/>
      <c r="S1043" s="219"/>
      <c r="T1043" s="219"/>
      <c r="U1043" s="219"/>
      <c r="V1043" s="219"/>
      <c r="W1043" s="219"/>
      <c r="X1043" s="219"/>
      <c r="Y1043" s="219"/>
      <c r="Z1043" s="219"/>
      <c r="AA1043" s="219"/>
      <c r="AB1043" s="219"/>
      <c r="AC1043" s="220">
        <v>100.46</v>
      </c>
      <c r="AD1043" s="220"/>
    </row>
    <row r="1044" spans="3:30">
      <c r="C1044" s="143" t="s">
        <v>2</v>
      </c>
      <c r="G1044" s="143" t="s">
        <v>2</v>
      </c>
      <c r="K1044" s="143" t="s">
        <v>2</v>
      </c>
      <c r="O1044" s="219" t="s">
        <v>2022</v>
      </c>
      <c r="P1044" s="219"/>
      <c r="Q1044" s="219"/>
      <c r="R1044" s="219"/>
      <c r="S1044" s="219"/>
      <c r="T1044" s="219"/>
      <c r="U1044" s="219"/>
      <c r="V1044" s="219"/>
      <c r="W1044" s="219"/>
      <c r="X1044" s="219"/>
      <c r="Y1044" s="219"/>
      <c r="Z1044" s="219"/>
      <c r="AA1044" s="219"/>
      <c r="AB1044" s="219"/>
      <c r="AC1044" s="220">
        <v>116.2</v>
      </c>
      <c r="AD1044" s="220"/>
    </row>
    <row r="1045" spans="3:30">
      <c r="C1045" s="143" t="s">
        <v>2</v>
      </c>
      <c r="G1045" s="143" t="s">
        <v>2</v>
      </c>
      <c r="K1045" s="143" t="s">
        <v>2</v>
      </c>
      <c r="O1045" s="219" t="s">
        <v>2022</v>
      </c>
      <c r="P1045" s="219"/>
      <c r="Q1045" s="219"/>
      <c r="R1045" s="219"/>
      <c r="S1045" s="219"/>
      <c r="T1045" s="219"/>
      <c r="U1045" s="219"/>
      <c r="V1045" s="219"/>
      <c r="W1045" s="219"/>
      <c r="X1045" s="219"/>
      <c r="Y1045" s="219"/>
      <c r="Z1045" s="219"/>
      <c r="AA1045" s="219"/>
      <c r="AB1045" s="219"/>
      <c r="AC1045" s="220">
        <v>146.69999999999999</v>
      </c>
      <c r="AD1045" s="220"/>
    </row>
    <row r="1046" spans="3:30">
      <c r="C1046" s="143" t="s">
        <v>2</v>
      </c>
      <c r="G1046" s="143" t="s">
        <v>2</v>
      </c>
      <c r="K1046" s="143" t="s">
        <v>2</v>
      </c>
      <c r="O1046" s="219" t="s">
        <v>2022</v>
      </c>
      <c r="P1046" s="219"/>
      <c r="Q1046" s="219"/>
      <c r="R1046" s="219"/>
      <c r="S1046" s="219"/>
      <c r="T1046" s="219"/>
      <c r="U1046" s="219"/>
      <c r="V1046" s="219"/>
      <c r="W1046" s="219"/>
      <c r="X1046" s="219"/>
      <c r="Y1046" s="219"/>
      <c r="Z1046" s="219"/>
      <c r="AA1046" s="219"/>
      <c r="AB1046" s="219"/>
      <c r="AC1046" s="220">
        <v>150.80000000000001</v>
      </c>
      <c r="AD1046" s="220"/>
    </row>
    <row r="1047" spans="3:30">
      <c r="C1047" s="143" t="s">
        <v>2</v>
      </c>
      <c r="G1047" s="143" t="s">
        <v>2</v>
      </c>
      <c r="K1047" s="143" t="s">
        <v>2</v>
      </c>
      <c r="O1047" s="219" t="s">
        <v>2022</v>
      </c>
      <c r="P1047" s="219"/>
      <c r="Q1047" s="219"/>
      <c r="R1047" s="219"/>
      <c r="S1047" s="219"/>
      <c r="T1047" s="219"/>
      <c r="U1047" s="219"/>
      <c r="V1047" s="219"/>
      <c r="W1047" s="219"/>
      <c r="X1047" s="219"/>
      <c r="Y1047" s="219"/>
      <c r="Z1047" s="219"/>
      <c r="AA1047" s="219"/>
      <c r="AB1047" s="219"/>
      <c r="AC1047" s="220">
        <v>79.03</v>
      </c>
      <c r="AD1047" s="220"/>
    </row>
    <row r="1048" spans="3:30">
      <c r="C1048" s="143" t="s">
        <v>2</v>
      </c>
      <c r="G1048" s="143" t="s">
        <v>2</v>
      </c>
      <c r="K1048" s="143" t="s">
        <v>2</v>
      </c>
      <c r="O1048" s="219" t="s">
        <v>2022</v>
      </c>
      <c r="P1048" s="219"/>
      <c r="Q1048" s="219"/>
      <c r="R1048" s="219"/>
      <c r="S1048" s="219"/>
      <c r="T1048" s="219"/>
      <c r="U1048" s="219"/>
      <c r="V1048" s="219"/>
      <c r="W1048" s="219"/>
      <c r="X1048" s="219"/>
      <c r="Y1048" s="219"/>
      <c r="Z1048" s="219"/>
      <c r="AA1048" s="219"/>
      <c r="AB1048" s="219"/>
      <c r="AC1048" s="220">
        <v>95.45</v>
      </c>
      <c r="AD1048" s="220"/>
    </row>
    <row r="1049" spans="3:30">
      <c r="C1049" s="143" t="s">
        <v>2</v>
      </c>
      <c r="G1049" s="143" t="s">
        <v>2</v>
      </c>
      <c r="K1049" s="143" t="s">
        <v>2</v>
      </c>
      <c r="O1049" s="219" t="s">
        <v>2022</v>
      </c>
      <c r="P1049" s="219"/>
      <c r="Q1049" s="219"/>
      <c r="R1049" s="219"/>
      <c r="S1049" s="219"/>
      <c r="T1049" s="219"/>
      <c r="U1049" s="219"/>
      <c r="V1049" s="219"/>
      <c r="W1049" s="219"/>
      <c r="X1049" s="219"/>
      <c r="Y1049" s="219"/>
      <c r="Z1049" s="219"/>
      <c r="AA1049" s="219"/>
      <c r="AB1049" s="219"/>
      <c r="AC1049" s="220">
        <v>101.31</v>
      </c>
      <c r="AD1049" s="220"/>
    </row>
    <row r="1050" spans="3:30">
      <c r="C1050" s="143" t="s">
        <v>2</v>
      </c>
      <c r="G1050" s="143" t="s">
        <v>2</v>
      </c>
      <c r="K1050" s="143" t="s">
        <v>2</v>
      </c>
      <c r="O1050" s="219" t="s">
        <v>2022</v>
      </c>
      <c r="P1050" s="219"/>
      <c r="Q1050" s="219"/>
      <c r="R1050" s="219"/>
      <c r="S1050" s="219"/>
      <c r="T1050" s="219"/>
      <c r="U1050" s="219"/>
      <c r="V1050" s="219"/>
      <c r="W1050" s="219"/>
      <c r="X1050" s="219"/>
      <c r="Y1050" s="219"/>
      <c r="Z1050" s="219"/>
      <c r="AA1050" s="219"/>
      <c r="AB1050" s="219"/>
      <c r="AC1050" s="220">
        <v>160.36000000000001</v>
      </c>
      <c r="AD1050" s="220"/>
    </row>
    <row r="1051" spans="3:30">
      <c r="C1051" s="143" t="s">
        <v>2</v>
      </c>
      <c r="G1051" s="143" t="s">
        <v>2</v>
      </c>
      <c r="K1051" s="143" t="s">
        <v>2</v>
      </c>
      <c r="O1051" s="219" t="s">
        <v>2022</v>
      </c>
      <c r="P1051" s="219"/>
      <c r="Q1051" s="219"/>
      <c r="R1051" s="219"/>
      <c r="S1051" s="219"/>
      <c r="T1051" s="219"/>
      <c r="U1051" s="219"/>
      <c r="V1051" s="219"/>
      <c r="W1051" s="219"/>
      <c r="X1051" s="219"/>
      <c r="Y1051" s="219"/>
      <c r="Z1051" s="219"/>
      <c r="AA1051" s="219"/>
      <c r="AB1051" s="219"/>
      <c r="AC1051" s="220">
        <v>186.15</v>
      </c>
      <c r="AD1051" s="220"/>
    </row>
    <row r="1052" spans="3:30">
      <c r="C1052" s="143" t="s">
        <v>2</v>
      </c>
      <c r="G1052" s="143" t="s">
        <v>2</v>
      </c>
      <c r="K1052" s="143" t="s">
        <v>2</v>
      </c>
      <c r="O1052" s="219" t="s">
        <v>2022</v>
      </c>
      <c r="P1052" s="219"/>
      <c r="Q1052" s="219"/>
      <c r="R1052" s="219"/>
      <c r="S1052" s="219"/>
      <c r="T1052" s="219"/>
      <c r="U1052" s="219"/>
      <c r="V1052" s="219"/>
      <c r="W1052" s="219"/>
      <c r="X1052" s="219"/>
      <c r="Y1052" s="219"/>
      <c r="Z1052" s="219"/>
      <c r="AA1052" s="219"/>
      <c r="AB1052" s="219"/>
      <c r="AC1052" s="220">
        <v>304.33999999999997</v>
      </c>
      <c r="AD1052" s="220"/>
    </row>
    <row r="1053" spans="3:30">
      <c r="C1053" s="143" t="s">
        <v>2</v>
      </c>
      <c r="G1053" s="143" t="s">
        <v>2</v>
      </c>
      <c r="K1053" s="143" t="s">
        <v>2</v>
      </c>
      <c r="O1053" s="219" t="s">
        <v>2022</v>
      </c>
      <c r="P1053" s="219"/>
      <c r="Q1053" s="219"/>
      <c r="R1053" s="219"/>
      <c r="S1053" s="219"/>
      <c r="T1053" s="219"/>
      <c r="U1053" s="219"/>
      <c r="V1053" s="219"/>
      <c r="W1053" s="219"/>
      <c r="X1053" s="219"/>
      <c r="Y1053" s="219"/>
      <c r="Z1053" s="219"/>
      <c r="AA1053" s="219"/>
      <c r="AB1053" s="219"/>
      <c r="AC1053" s="220">
        <v>93.33</v>
      </c>
      <c r="AD1053" s="220"/>
    </row>
    <row r="1054" spans="3:30">
      <c r="C1054" s="143" t="s">
        <v>2</v>
      </c>
      <c r="G1054" s="143" t="s">
        <v>2</v>
      </c>
      <c r="K1054" s="143" t="s">
        <v>2</v>
      </c>
      <c r="O1054" s="219" t="s">
        <v>2022</v>
      </c>
      <c r="P1054" s="219"/>
      <c r="Q1054" s="219"/>
      <c r="R1054" s="219"/>
      <c r="S1054" s="219"/>
      <c r="T1054" s="219"/>
      <c r="U1054" s="219"/>
      <c r="V1054" s="219"/>
      <c r="W1054" s="219"/>
      <c r="X1054" s="219"/>
      <c r="Y1054" s="219"/>
      <c r="Z1054" s="219"/>
      <c r="AA1054" s="219"/>
      <c r="AB1054" s="219"/>
      <c r="AC1054" s="220">
        <v>111.1</v>
      </c>
      <c r="AD1054" s="220"/>
    </row>
    <row r="1055" spans="3:30">
      <c r="C1055" s="143" t="s">
        <v>2</v>
      </c>
      <c r="G1055" s="143" t="s">
        <v>2</v>
      </c>
      <c r="K1055" s="143" t="s">
        <v>2</v>
      </c>
      <c r="O1055" s="219" t="s">
        <v>2022</v>
      </c>
      <c r="P1055" s="219"/>
      <c r="Q1055" s="219"/>
      <c r="R1055" s="219"/>
      <c r="S1055" s="219"/>
      <c r="T1055" s="219"/>
      <c r="U1055" s="219"/>
      <c r="V1055" s="219"/>
      <c r="W1055" s="219"/>
      <c r="X1055" s="219"/>
      <c r="Y1055" s="219"/>
      <c r="Z1055" s="219"/>
      <c r="AA1055" s="219"/>
      <c r="AB1055" s="219"/>
      <c r="AC1055" s="220">
        <v>116.13</v>
      </c>
      <c r="AD1055" s="220"/>
    </row>
    <row r="1056" spans="3:30">
      <c r="C1056" s="143" t="s">
        <v>2</v>
      </c>
      <c r="G1056" s="143" t="s">
        <v>2</v>
      </c>
      <c r="K1056" s="143" t="s">
        <v>2</v>
      </c>
      <c r="O1056" s="219" t="s">
        <v>2022</v>
      </c>
      <c r="P1056" s="219"/>
      <c r="Q1056" s="219"/>
      <c r="R1056" s="219"/>
      <c r="S1056" s="219"/>
      <c r="T1056" s="219"/>
      <c r="U1056" s="219"/>
      <c r="V1056" s="219"/>
      <c r="W1056" s="219"/>
      <c r="X1056" s="219"/>
      <c r="Y1056" s="219"/>
      <c r="Z1056" s="219"/>
      <c r="AA1056" s="219"/>
      <c r="AB1056" s="219"/>
      <c r="AC1056" s="220">
        <v>124.65</v>
      </c>
      <c r="AD1056" s="220"/>
    </row>
    <row r="1057" spans="3:30">
      <c r="C1057" s="143" t="s">
        <v>2</v>
      </c>
      <c r="G1057" s="143" t="s">
        <v>2</v>
      </c>
      <c r="K1057" s="143" t="s">
        <v>2</v>
      </c>
      <c r="O1057" s="219" t="s">
        <v>2022</v>
      </c>
      <c r="P1057" s="219"/>
      <c r="Q1057" s="219"/>
      <c r="R1057" s="219"/>
      <c r="S1057" s="219"/>
      <c r="T1057" s="219"/>
      <c r="U1057" s="219"/>
      <c r="V1057" s="219"/>
      <c r="W1057" s="219"/>
      <c r="X1057" s="219"/>
      <c r="Y1057" s="219"/>
      <c r="Z1057" s="219"/>
      <c r="AA1057" s="219"/>
      <c r="AB1057" s="219"/>
      <c r="AC1057" s="220">
        <v>223.98</v>
      </c>
      <c r="AD1057" s="220"/>
    </row>
    <row r="1058" spans="3:30">
      <c r="C1058" s="143" t="s">
        <v>2</v>
      </c>
      <c r="G1058" s="143" t="s">
        <v>2</v>
      </c>
      <c r="K1058" s="143" t="s">
        <v>2</v>
      </c>
      <c r="O1058" s="219" t="s">
        <v>2022</v>
      </c>
      <c r="P1058" s="219"/>
      <c r="Q1058" s="219"/>
      <c r="R1058" s="219"/>
      <c r="S1058" s="219"/>
      <c r="T1058" s="219"/>
      <c r="U1058" s="219"/>
      <c r="V1058" s="219"/>
      <c r="W1058" s="219"/>
      <c r="X1058" s="219"/>
      <c r="Y1058" s="219"/>
      <c r="Z1058" s="219"/>
      <c r="AA1058" s="219"/>
      <c r="AB1058" s="219"/>
      <c r="AC1058" s="220">
        <v>56.75</v>
      </c>
      <c r="AD1058" s="220"/>
    </row>
    <row r="1059" spans="3:30">
      <c r="C1059" s="143" t="s">
        <v>2</v>
      </c>
      <c r="G1059" s="143" t="s">
        <v>2</v>
      </c>
      <c r="K1059" s="143" t="s">
        <v>2</v>
      </c>
      <c r="O1059" s="219" t="s">
        <v>2022</v>
      </c>
      <c r="P1059" s="219"/>
      <c r="Q1059" s="219"/>
      <c r="R1059" s="219"/>
      <c r="S1059" s="219"/>
      <c r="T1059" s="219"/>
      <c r="U1059" s="219"/>
      <c r="V1059" s="219"/>
      <c r="W1059" s="219"/>
      <c r="X1059" s="219"/>
      <c r="Y1059" s="219"/>
      <c r="Z1059" s="219"/>
      <c r="AA1059" s="219"/>
      <c r="AB1059" s="219"/>
      <c r="AC1059" s="220">
        <v>103.35</v>
      </c>
      <c r="AD1059" s="220"/>
    </row>
    <row r="1060" spans="3:30">
      <c r="C1060" s="143" t="s">
        <v>2</v>
      </c>
      <c r="G1060" s="143" t="s">
        <v>2</v>
      </c>
      <c r="K1060" s="143" t="s">
        <v>2</v>
      </c>
      <c r="O1060" s="219" t="s">
        <v>2022</v>
      </c>
      <c r="P1060" s="219"/>
      <c r="Q1060" s="219"/>
      <c r="R1060" s="219"/>
      <c r="S1060" s="219"/>
      <c r="T1060" s="219"/>
      <c r="U1060" s="219"/>
      <c r="V1060" s="219"/>
      <c r="W1060" s="219"/>
      <c r="X1060" s="219"/>
      <c r="Y1060" s="219"/>
      <c r="Z1060" s="219"/>
      <c r="AA1060" s="219"/>
      <c r="AB1060" s="219"/>
      <c r="AC1060" s="220">
        <v>117.99</v>
      </c>
      <c r="AD1060" s="220"/>
    </row>
    <row r="1061" spans="3:30">
      <c r="C1061" s="143" t="s">
        <v>2</v>
      </c>
      <c r="G1061" s="143" t="s">
        <v>2</v>
      </c>
      <c r="K1061" s="143" t="s">
        <v>2</v>
      </c>
      <c r="O1061" s="219" t="s">
        <v>2022</v>
      </c>
      <c r="P1061" s="219"/>
      <c r="Q1061" s="219"/>
      <c r="R1061" s="219"/>
      <c r="S1061" s="219"/>
      <c r="T1061" s="219"/>
      <c r="U1061" s="219"/>
      <c r="V1061" s="219"/>
      <c r="W1061" s="219"/>
      <c r="X1061" s="219"/>
      <c r="Y1061" s="219"/>
      <c r="Z1061" s="219"/>
      <c r="AA1061" s="219"/>
      <c r="AB1061" s="219"/>
      <c r="AC1061" s="220">
        <v>224.67</v>
      </c>
      <c r="AD1061" s="220"/>
    </row>
    <row r="1062" spans="3:30">
      <c r="C1062" s="143" t="s">
        <v>2</v>
      </c>
      <c r="G1062" s="143" t="s">
        <v>2</v>
      </c>
      <c r="K1062" s="143" t="s">
        <v>2</v>
      </c>
      <c r="O1062" s="219" t="s">
        <v>2022</v>
      </c>
      <c r="P1062" s="219"/>
      <c r="Q1062" s="219"/>
      <c r="R1062" s="219"/>
      <c r="S1062" s="219"/>
      <c r="T1062" s="219"/>
      <c r="U1062" s="219"/>
      <c r="V1062" s="219"/>
      <c r="W1062" s="219"/>
      <c r="X1062" s="219"/>
      <c r="Y1062" s="219"/>
      <c r="Z1062" s="219"/>
      <c r="AA1062" s="219"/>
      <c r="AB1062" s="219"/>
      <c r="AC1062" s="220">
        <v>92.85</v>
      </c>
      <c r="AD1062" s="220"/>
    </row>
    <row r="1063" spans="3:30">
      <c r="C1063" s="143" t="s">
        <v>2</v>
      </c>
      <c r="G1063" s="143" t="s">
        <v>2</v>
      </c>
      <c r="K1063" s="143" t="s">
        <v>2</v>
      </c>
      <c r="O1063" s="219" t="s">
        <v>2022</v>
      </c>
      <c r="P1063" s="219"/>
      <c r="Q1063" s="219"/>
      <c r="R1063" s="219"/>
      <c r="S1063" s="219"/>
      <c r="T1063" s="219"/>
      <c r="U1063" s="219"/>
      <c r="V1063" s="219"/>
      <c r="W1063" s="219"/>
      <c r="X1063" s="219"/>
      <c r="Y1063" s="219"/>
      <c r="Z1063" s="219"/>
      <c r="AA1063" s="219"/>
      <c r="AB1063" s="219"/>
      <c r="AC1063" s="220">
        <v>100.5</v>
      </c>
      <c r="AD1063" s="220"/>
    </row>
    <row r="1064" spans="3:30">
      <c r="C1064" s="143" t="s">
        <v>2</v>
      </c>
      <c r="G1064" s="143" t="s">
        <v>2</v>
      </c>
      <c r="K1064" s="143" t="s">
        <v>2</v>
      </c>
      <c r="O1064" s="219" t="s">
        <v>2022</v>
      </c>
      <c r="P1064" s="219"/>
      <c r="Q1064" s="219"/>
      <c r="R1064" s="219"/>
      <c r="S1064" s="219"/>
      <c r="T1064" s="219"/>
      <c r="U1064" s="219"/>
      <c r="V1064" s="219"/>
      <c r="W1064" s="219"/>
      <c r="X1064" s="219"/>
      <c r="Y1064" s="219"/>
      <c r="Z1064" s="219"/>
      <c r="AA1064" s="219"/>
      <c r="AB1064" s="219"/>
      <c r="AC1064" s="220">
        <v>110.99</v>
      </c>
      <c r="AD1064" s="220"/>
    </row>
    <row r="1065" spans="3:30">
      <c r="C1065" s="143" t="s">
        <v>2</v>
      </c>
      <c r="G1065" s="143" t="s">
        <v>2</v>
      </c>
      <c r="K1065" s="143" t="s">
        <v>2</v>
      </c>
      <c r="O1065" s="219" t="s">
        <v>2022</v>
      </c>
      <c r="P1065" s="219"/>
      <c r="Q1065" s="219"/>
      <c r="R1065" s="219"/>
      <c r="S1065" s="219"/>
      <c r="T1065" s="219"/>
      <c r="U1065" s="219"/>
      <c r="V1065" s="219"/>
      <c r="W1065" s="219"/>
      <c r="X1065" s="219"/>
      <c r="Y1065" s="219"/>
      <c r="Z1065" s="219"/>
      <c r="AA1065" s="219"/>
      <c r="AB1065" s="219"/>
      <c r="AC1065" s="220">
        <v>112.44</v>
      </c>
      <c r="AD1065" s="220"/>
    </row>
    <row r="1066" spans="3:30">
      <c r="C1066" s="143" t="s">
        <v>2</v>
      </c>
      <c r="G1066" s="143" t="s">
        <v>2</v>
      </c>
      <c r="K1066" s="143" t="s">
        <v>2</v>
      </c>
      <c r="O1066" s="219" t="s">
        <v>2022</v>
      </c>
      <c r="P1066" s="219"/>
      <c r="Q1066" s="219"/>
      <c r="R1066" s="219"/>
      <c r="S1066" s="219"/>
      <c r="T1066" s="219"/>
      <c r="U1066" s="219"/>
      <c r="V1066" s="219"/>
      <c r="W1066" s="219"/>
      <c r="X1066" s="219"/>
      <c r="Y1066" s="219"/>
      <c r="Z1066" s="219"/>
      <c r="AA1066" s="219"/>
      <c r="AB1066" s="219"/>
      <c r="AC1066" s="220">
        <v>120.93</v>
      </c>
      <c r="AD1066" s="220"/>
    </row>
    <row r="1067" spans="3:30">
      <c r="C1067" s="143" t="s">
        <v>2</v>
      </c>
      <c r="G1067" s="143" t="s">
        <v>2</v>
      </c>
      <c r="K1067" s="143" t="s">
        <v>2</v>
      </c>
      <c r="O1067" s="219" t="s">
        <v>2022</v>
      </c>
      <c r="P1067" s="219"/>
      <c r="Q1067" s="219"/>
      <c r="R1067" s="219"/>
      <c r="S1067" s="219"/>
      <c r="T1067" s="219"/>
      <c r="U1067" s="219"/>
      <c r="V1067" s="219"/>
      <c r="W1067" s="219"/>
      <c r="X1067" s="219"/>
      <c r="Y1067" s="219"/>
      <c r="Z1067" s="219"/>
      <c r="AA1067" s="219"/>
      <c r="AB1067" s="219"/>
      <c r="AC1067" s="220">
        <v>68.87</v>
      </c>
      <c r="AD1067" s="220"/>
    </row>
    <row r="1068" spans="3:30">
      <c r="C1068" s="143" t="s">
        <v>2</v>
      </c>
      <c r="G1068" s="143" t="s">
        <v>2</v>
      </c>
      <c r="K1068" s="143" t="s">
        <v>2</v>
      </c>
      <c r="O1068" s="219" t="s">
        <v>2022</v>
      </c>
      <c r="P1068" s="219"/>
      <c r="Q1068" s="219"/>
      <c r="R1068" s="219"/>
      <c r="S1068" s="219"/>
      <c r="T1068" s="219"/>
      <c r="U1068" s="219"/>
      <c r="V1068" s="219"/>
      <c r="W1068" s="219"/>
      <c r="X1068" s="219"/>
      <c r="Y1068" s="219"/>
      <c r="Z1068" s="219"/>
      <c r="AA1068" s="219"/>
      <c r="AB1068" s="219"/>
      <c r="AC1068" s="220">
        <v>89.62</v>
      </c>
      <c r="AD1068" s="220"/>
    </row>
    <row r="1069" spans="3:30">
      <c r="C1069" s="143" t="s">
        <v>2</v>
      </c>
      <c r="G1069" s="143" t="s">
        <v>2</v>
      </c>
      <c r="K1069" s="143" t="s">
        <v>2</v>
      </c>
      <c r="O1069" s="219" t="s">
        <v>2022</v>
      </c>
      <c r="P1069" s="219"/>
      <c r="Q1069" s="219"/>
      <c r="R1069" s="219"/>
      <c r="S1069" s="219"/>
      <c r="T1069" s="219"/>
      <c r="U1069" s="219"/>
      <c r="V1069" s="219"/>
      <c r="W1069" s="219"/>
      <c r="X1069" s="219"/>
      <c r="Y1069" s="219"/>
      <c r="Z1069" s="219"/>
      <c r="AA1069" s="219"/>
      <c r="AB1069" s="219"/>
      <c r="AC1069" s="220">
        <v>142.97</v>
      </c>
      <c r="AD1069" s="220"/>
    </row>
    <row r="1070" spans="3:30">
      <c r="C1070" s="143" t="s">
        <v>2</v>
      </c>
      <c r="G1070" s="143" t="s">
        <v>2</v>
      </c>
      <c r="K1070" s="143" t="s">
        <v>2</v>
      </c>
      <c r="O1070" s="219" t="s">
        <v>2022</v>
      </c>
      <c r="P1070" s="219"/>
      <c r="Q1070" s="219"/>
      <c r="R1070" s="219"/>
      <c r="S1070" s="219"/>
      <c r="T1070" s="219"/>
      <c r="U1070" s="219"/>
      <c r="V1070" s="219"/>
      <c r="W1070" s="219"/>
      <c r="X1070" s="219"/>
      <c r="Y1070" s="219"/>
      <c r="Z1070" s="219"/>
      <c r="AA1070" s="219"/>
      <c r="AB1070" s="219"/>
      <c r="AC1070" s="220">
        <v>162.33000000000001</v>
      </c>
      <c r="AD1070" s="220"/>
    </row>
    <row r="1071" spans="3:30">
      <c r="C1071" s="143" t="s">
        <v>2</v>
      </c>
      <c r="G1071" s="143" t="s">
        <v>2</v>
      </c>
      <c r="K1071" s="143" t="s">
        <v>2</v>
      </c>
      <c r="O1071" s="219" t="s">
        <v>2022</v>
      </c>
      <c r="P1071" s="219"/>
      <c r="Q1071" s="219"/>
      <c r="R1071" s="219"/>
      <c r="S1071" s="219"/>
      <c r="T1071" s="219"/>
      <c r="U1071" s="219"/>
      <c r="V1071" s="219"/>
      <c r="W1071" s="219"/>
      <c r="X1071" s="219"/>
      <c r="Y1071" s="219"/>
      <c r="Z1071" s="219"/>
      <c r="AA1071" s="219"/>
      <c r="AB1071" s="219"/>
      <c r="AC1071" s="220">
        <v>48.81</v>
      </c>
      <c r="AD1071" s="220"/>
    </row>
    <row r="1072" spans="3:30">
      <c r="C1072" s="143" t="s">
        <v>2</v>
      </c>
      <c r="G1072" s="143" t="s">
        <v>2</v>
      </c>
      <c r="K1072" s="143" t="s">
        <v>2</v>
      </c>
      <c r="O1072" s="219" t="s">
        <v>2022</v>
      </c>
      <c r="P1072" s="219"/>
      <c r="Q1072" s="219"/>
      <c r="R1072" s="219"/>
      <c r="S1072" s="219"/>
      <c r="T1072" s="219"/>
      <c r="U1072" s="219"/>
      <c r="V1072" s="219"/>
      <c r="W1072" s="219"/>
      <c r="X1072" s="219"/>
      <c r="Y1072" s="219"/>
      <c r="Z1072" s="219"/>
      <c r="AA1072" s="219"/>
      <c r="AB1072" s="219"/>
      <c r="AC1072" s="220">
        <v>49.95</v>
      </c>
      <c r="AD1072" s="220"/>
    </row>
    <row r="1073" spans="1:30">
      <c r="C1073" s="143" t="s">
        <v>2</v>
      </c>
      <c r="G1073" s="143" t="s">
        <v>2</v>
      </c>
      <c r="K1073" s="143" t="s">
        <v>2</v>
      </c>
      <c r="O1073" s="219" t="s">
        <v>2022</v>
      </c>
      <c r="P1073" s="219"/>
      <c r="Q1073" s="219"/>
      <c r="R1073" s="219"/>
      <c r="S1073" s="219"/>
      <c r="T1073" s="219"/>
      <c r="U1073" s="219"/>
      <c r="V1073" s="219"/>
      <c r="W1073" s="219"/>
      <c r="X1073" s="219"/>
      <c r="Y1073" s="219"/>
      <c r="Z1073" s="219"/>
      <c r="AA1073" s="219"/>
      <c r="AB1073" s="219"/>
      <c r="AC1073" s="220">
        <v>65.400000000000006</v>
      </c>
      <c r="AD1073" s="220"/>
    </row>
    <row r="1074" spans="1:30">
      <c r="C1074" s="143" t="s">
        <v>2</v>
      </c>
      <c r="G1074" s="143" t="s">
        <v>2</v>
      </c>
      <c r="K1074" s="143" t="s">
        <v>2</v>
      </c>
      <c r="O1074" s="219" t="s">
        <v>2022</v>
      </c>
      <c r="P1074" s="219"/>
      <c r="Q1074" s="219"/>
      <c r="R1074" s="219"/>
      <c r="S1074" s="219"/>
      <c r="T1074" s="219"/>
      <c r="U1074" s="219"/>
      <c r="V1074" s="219"/>
      <c r="W1074" s="219"/>
      <c r="X1074" s="219"/>
      <c r="Y1074" s="219"/>
      <c r="Z1074" s="219"/>
      <c r="AA1074" s="219"/>
      <c r="AB1074" s="219"/>
      <c r="AC1074" s="220">
        <v>100.34</v>
      </c>
      <c r="AD1074" s="220"/>
    </row>
    <row r="1075" spans="1:30">
      <c r="B1075" s="140" t="s">
        <v>2029</v>
      </c>
      <c r="C1075" s="140"/>
      <c r="D1075" s="140"/>
      <c r="F1075" s="140" t="s">
        <v>1304</v>
      </c>
      <c r="G1075" s="140"/>
      <c r="H1075" s="140"/>
      <c r="I1075" s="140"/>
      <c r="J1075" s="140" t="s">
        <v>2030</v>
      </c>
      <c r="K1075" s="140"/>
      <c r="L1075" s="140"/>
      <c r="N1075" s="140" t="s">
        <v>2031</v>
      </c>
      <c r="O1075" s="140"/>
      <c r="P1075" s="140"/>
      <c r="Q1075" s="140"/>
      <c r="R1075" s="140"/>
      <c r="S1075" s="140"/>
      <c r="T1075" s="140"/>
      <c r="U1075" s="140"/>
      <c r="V1075" s="140"/>
      <c r="W1075" s="140"/>
      <c r="X1075" s="140"/>
      <c r="Y1075" s="140"/>
      <c r="Z1075" s="140"/>
      <c r="AA1075" s="140"/>
      <c r="AC1075" s="218">
        <v>3000</v>
      </c>
      <c r="AD1075" s="218"/>
    </row>
    <row r="1076" spans="1:30">
      <c r="C1076" s="143" t="s">
        <v>2</v>
      </c>
      <c r="G1076" s="143" t="s">
        <v>2</v>
      </c>
      <c r="K1076" s="143" t="s">
        <v>2</v>
      </c>
      <c r="O1076" s="219" t="s">
        <v>2032</v>
      </c>
      <c r="P1076" s="219"/>
      <c r="Q1076" s="219"/>
      <c r="R1076" s="219"/>
      <c r="S1076" s="219"/>
      <c r="T1076" s="219"/>
      <c r="U1076" s="219"/>
      <c r="V1076" s="219"/>
      <c r="W1076" s="219"/>
      <c r="X1076" s="219"/>
      <c r="Y1076" s="219"/>
      <c r="Z1076" s="219"/>
      <c r="AA1076" s="219"/>
      <c r="AB1076" s="219"/>
    </row>
    <row r="1077" spans="1:30" ht="22.5" customHeight="1"/>
    <row r="1078" spans="1:30" ht="12" customHeight="1"/>
    <row r="1079" spans="1:30" ht="13.5" customHeight="1">
      <c r="A1079" s="146" t="s">
        <v>1167</v>
      </c>
      <c r="B1079" s="146"/>
      <c r="C1079" s="146"/>
      <c r="D1079" s="146"/>
      <c r="E1079" s="146"/>
      <c r="F1079" s="146"/>
      <c r="G1079" s="146"/>
      <c r="H1079" s="146"/>
      <c r="I1079" s="146"/>
      <c r="J1079" s="146"/>
      <c r="K1079" s="146"/>
      <c r="L1079" s="146"/>
      <c r="M1079" s="146"/>
      <c r="R1079" s="147" t="s">
        <v>2033</v>
      </c>
      <c r="S1079" s="147"/>
      <c r="T1079" s="147"/>
      <c r="U1079" s="147"/>
      <c r="V1079" s="147"/>
      <c r="W1079" s="147"/>
      <c r="X1079" s="147"/>
      <c r="Y1079" s="147"/>
      <c r="Z1079" s="147"/>
      <c r="AA1079" s="147"/>
      <c r="AB1079" s="147"/>
      <c r="AC1079" s="147"/>
      <c r="AD1079" s="147"/>
    </row>
    <row r="1080" spans="1:30" ht="25.5" customHeight="1">
      <c r="C1080" s="137" t="s">
        <v>1135</v>
      </c>
      <c r="D1080" s="137"/>
      <c r="E1080" s="137"/>
      <c r="F1080" s="137"/>
      <c r="G1080" s="137"/>
      <c r="H1080" s="137"/>
      <c r="I1080" s="137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  <c r="U1080" s="137"/>
      <c r="V1080" s="137"/>
      <c r="W1080" s="137"/>
      <c r="X1080" s="137"/>
      <c r="Y1080" s="137"/>
      <c r="Z1080" s="137"/>
      <c r="AA1080" s="137"/>
      <c r="AB1080" s="137"/>
      <c r="AC1080" s="137"/>
    </row>
    <row r="1081" spans="1:30" ht="7.5" customHeight="1"/>
    <row r="1082" spans="1:30" ht="18.75" customHeight="1">
      <c r="I1082" s="213" t="s">
        <v>1136</v>
      </c>
      <c r="J1082" s="213"/>
      <c r="K1082" s="213"/>
      <c r="L1082" s="213"/>
      <c r="M1082" s="213"/>
      <c r="N1082" s="213"/>
      <c r="O1082" s="213"/>
      <c r="P1082" s="213"/>
      <c r="S1082" s="214" t="s">
        <v>1137</v>
      </c>
      <c r="T1082" s="214"/>
      <c r="U1082" s="214"/>
      <c r="V1082" s="214"/>
      <c r="W1082" s="214"/>
      <c r="X1082" s="214"/>
      <c r="Y1082" s="214"/>
    </row>
    <row r="1083" spans="1:30" ht="6.75" customHeight="1"/>
    <row r="1084" spans="1:30" ht="14.25" customHeight="1">
      <c r="A1084" s="215" t="s">
        <v>1923</v>
      </c>
      <c r="B1084" s="215"/>
      <c r="C1084" s="215"/>
      <c r="D1084" s="215"/>
      <c r="E1084" s="215"/>
      <c r="F1084" s="215"/>
      <c r="G1084" s="215"/>
      <c r="H1084" s="215"/>
      <c r="I1084" s="215"/>
      <c r="J1084" s="215"/>
      <c r="K1084" s="215"/>
      <c r="L1084" s="215"/>
      <c r="M1084" s="215"/>
      <c r="N1084" s="215"/>
      <c r="O1084" s="215"/>
    </row>
    <row r="1085" spans="1:30">
      <c r="B1085" s="216" t="s">
        <v>1139</v>
      </c>
      <c r="C1085" s="216"/>
      <c r="D1085" s="216"/>
      <c r="F1085" s="216" t="s">
        <v>1140</v>
      </c>
      <c r="G1085" s="216"/>
      <c r="H1085" s="216"/>
      <c r="I1085" s="216"/>
      <c r="J1085" s="216" t="s">
        <v>1141</v>
      </c>
      <c r="K1085" s="216"/>
      <c r="L1085" s="216"/>
      <c r="N1085" s="216" t="s">
        <v>1142</v>
      </c>
      <c r="O1085" s="216"/>
      <c r="P1085" s="216"/>
      <c r="Q1085" s="216"/>
      <c r="R1085" s="216"/>
      <c r="S1085" s="216"/>
      <c r="T1085" s="216"/>
      <c r="U1085" s="216"/>
      <c r="V1085" s="216"/>
      <c r="W1085" s="216"/>
      <c r="X1085" s="216"/>
      <c r="Y1085" s="216"/>
      <c r="Z1085" s="216"/>
      <c r="AA1085" s="216"/>
      <c r="AC1085" s="217" t="s">
        <v>1143</v>
      </c>
      <c r="AD1085" s="217"/>
    </row>
    <row r="1086" spans="1:30">
      <c r="B1086" s="140" t="s">
        <v>2034</v>
      </c>
      <c r="C1086" s="140"/>
      <c r="D1086" s="140"/>
      <c r="F1086" s="140" t="s">
        <v>1304</v>
      </c>
      <c r="G1086" s="140"/>
      <c r="H1086" s="140"/>
      <c r="I1086" s="140"/>
      <c r="J1086" s="140" t="s">
        <v>2035</v>
      </c>
      <c r="K1086" s="140"/>
      <c r="L1086" s="140"/>
      <c r="N1086" s="140" t="s">
        <v>2036</v>
      </c>
      <c r="O1086" s="140"/>
      <c r="P1086" s="140"/>
      <c r="Q1086" s="140"/>
      <c r="R1086" s="140"/>
      <c r="S1086" s="140"/>
      <c r="T1086" s="140"/>
      <c r="U1086" s="140"/>
      <c r="V1086" s="140"/>
      <c r="W1086" s="140"/>
      <c r="X1086" s="140"/>
      <c r="Y1086" s="140"/>
      <c r="Z1086" s="140"/>
      <c r="AA1086" s="140"/>
      <c r="AC1086" s="218">
        <v>18638.169999999998</v>
      </c>
      <c r="AD1086" s="218"/>
    </row>
    <row r="1087" spans="1:30">
      <c r="C1087" s="143" t="s">
        <v>2</v>
      </c>
      <c r="G1087" s="143" t="s">
        <v>2</v>
      </c>
      <c r="K1087" s="143" t="s">
        <v>2</v>
      </c>
      <c r="O1087" s="219" t="s">
        <v>2022</v>
      </c>
      <c r="P1087" s="219"/>
      <c r="Q1087" s="219"/>
      <c r="R1087" s="219"/>
      <c r="S1087" s="219"/>
      <c r="T1087" s="219"/>
      <c r="U1087" s="219"/>
      <c r="V1087" s="219"/>
      <c r="W1087" s="219"/>
      <c r="X1087" s="219"/>
      <c r="Y1087" s="219"/>
      <c r="Z1087" s="219"/>
      <c r="AA1087" s="219"/>
      <c r="AB1087" s="219"/>
      <c r="AC1087" s="220">
        <v>353.49</v>
      </c>
      <c r="AD1087" s="220"/>
    </row>
    <row r="1088" spans="1:30">
      <c r="C1088" s="143" t="s">
        <v>2</v>
      </c>
      <c r="G1088" s="143" t="s">
        <v>2</v>
      </c>
      <c r="K1088" s="143" t="s">
        <v>2</v>
      </c>
      <c r="O1088" s="219" t="s">
        <v>2022</v>
      </c>
      <c r="P1088" s="219"/>
      <c r="Q1088" s="219"/>
      <c r="R1088" s="219"/>
      <c r="S1088" s="219"/>
      <c r="T1088" s="219"/>
      <c r="U1088" s="219"/>
      <c r="V1088" s="219"/>
      <c r="W1088" s="219"/>
      <c r="X1088" s="219"/>
      <c r="Y1088" s="219"/>
      <c r="Z1088" s="219"/>
      <c r="AA1088" s="219"/>
      <c r="AB1088" s="219"/>
      <c r="AC1088" s="220">
        <v>377.44</v>
      </c>
      <c r="AD1088" s="220"/>
    </row>
    <row r="1089" spans="3:30">
      <c r="C1089" s="143" t="s">
        <v>2</v>
      </c>
      <c r="G1089" s="143" t="s">
        <v>2</v>
      </c>
      <c r="K1089" s="143" t="s">
        <v>2</v>
      </c>
      <c r="O1089" s="219" t="s">
        <v>2022</v>
      </c>
      <c r="P1089" s="219"/>
      <c r="Q1089" s="219"/>
      <c r="R1089" s="219"/>
      <c r="S1089" s="219"/>
      <c r="T1089" s="219"/>
      <c r="U1089" s="219"/>
      <c r="V1089" s="219"/>
      <c r="W1089" s="219"/>
      <c r="X1089" s="219"/>
      <c r="Y1089" s="219"/>
      <c r="Z1089" s="219"/>
      <c r="AA1089" s="219"/>
      <c r="AB1089" s="219"/>
      <c r="AC1089" s="220">
        <v>429.9</v>
      </c>
      <c r="AD1089" s="220"/>
    </row>
    <row r="1090" spans="3:30">
      <c r="C1090" s="143" t="s">
        <v>2</v>
      </c>
      <c r="G1090" s="143" t="s">
        <v>2</v>
      </c>
      <c r="K1090" s="143" t="s">
        <v>2</v>
      </c>
      <c r="O1090" s="219" t="s">
        <v>2022</v>
      </c>
      <c r="P1090" s="219"/>
      <c r="Q1090" s="219"/>
      <c r="R1090" s="219"/>
      <c r="S1090" s="219"/>
      <c r="T1090" s="219"/>
      <c r="U1090" s="219"/>
      <c r="V1090" s="219"/>
      <c r="W1090" s="219"/>
      <c r="X1090" s="219"/>
      <c r="Y1090" s="219"/>
      <c r="Z1090" s="219"/>
      <c r="AA1090" s="219"/>
      <c r="AB1090" s="219"/>
      <c r="AC1090" s="220">
        <v>477.06</v>
      </c>
      <c r="AD1090" s="220"/>
    </row>
    <row r="1091" spans="3:30">
      <c r="C1091" s="143" t="s">
        <v>2</v>
      </c>
      <c r="G1091" s="143" t="s">
        <v>2</v>
      </c>
      <c r="K1091" s="143" t="s">
        <v>2</v>
      </c>
      <c r="O1091" s="219" t="s">
        <v>2022</v>
      </c>
      <c r="P1091" s="219"/>
      <c r="Q1091" s="219"/>
      <c r="R1091" s="219"/>
      <c r="S1091" s="219"/>
      <c r="T1091" s="219"/>
      <c r="U1091" s="219"/>
      <c r="V1091" s="219"/>
      <c r="W1091" s="219"/>
      <c r="X1091" s="219"/>
      <c r="Y1091" s="219"/>
      <c r="Z1091" s="219"/>
      <c r="AA1091" s="219"/>
      <c r="AB1091" s="219"/>
      <c r="AC1091" s="220">
        <v>517.53</v>
      </c>
      <c r="AD1091" s="220"/>
    </row>
    <row r="1092" spans="3:30">
      <c r="C1092" s="143" t="s">
        <v>2</v>
      </c>
      <c r="G1092" s="143" t="s">
        <v>2</v>
      </c>
      <c r="K1092" s="143" t="s">
        <v>2</v>
      </c>
      <c r="O1092" s="219" t="s">
        <v>2022</v>
      </c>
      <c r="P1092" s="219"/>
      <c r="Q1092" s="219"/>
      <c r="R1092" s="219"/>
      <c r="S1092" s="219"/>
      <c r="T1092" s="219"/>
      <c r="U1092" s="219"/>
      <c r="V1092" s="219"/>
      <c r="W1092" s="219"/>
      <c r="X1092" s="219"/>
      <c r="Y1092" s="219"/>
      <c r="Z1092" s="219"/>
      <c r="AA1092" s="219"/>
      <c r="AB1092" s="219"/>
      <c r="AC1092" s="220">
        <v>579.66999999999996</v>
      </c>
      <c r="AD1092" s="220"/>
    </row>
    <row r="1093" spans="3:30">
      <c r="C1093" s="143" t="s">
        <v>2</v>
      </c>
      <c r="G1093" s="143" t="s">
        <v>2</v>
      </c>
      <c r="K1093" s="143" t="s">
        <v>2</v>
      </c>
      <c r="O1093" s="219" t="s">
        <v>2022</v>
      </c>
      <c r="P1093" s="219"/>
      <c r="Q1093" s="219"/>
      <c r="R1093" s="219"/>
      <c r="S1093" s="219"/>
      <c r="T1093" s="219"/>
      <c r="U1093" s="219"/>
      <c r="V1093" s="219"/>
      <c r="W1093" s="219"/>
      <c r="X1093" s="219"/>
      <c r="Y1093" s="219"/>
      <c r="Z1093" s="219"/>
      <c r="AA1093" s="219"/>
      <c r="AB1093" s="219"/>
      <c r="AC1093" s="220">
        <v>251.78</v>
      </c>
      <c r="AD1093" s="220"/>
    </row>
    <row r="1094" spans="3:30">
      <c r="C1094" s="143" t="s">
        <v>2</v>
      </c>
      <c r="G1094" s="143" t="s">
        <v>2</v>
      </c>
      <c r="K1094" s="143" t="s">
        <v>2</v>
      </c>
      <c r="O1094" s="219" t="s">
        <v>2022</v>
      </c>
      <c r="P1094" s="219"/>
      <c r="Q1094" s="219"/>
      <c r="R1094" s="219"/>
      <c r="S1094" s="219"/>
      <c r="T1094" s="219"/>
      <c r="U1094" s="219"/>
      <c r="V1094" s="219"/>
      <c r="W1094" s="219"/>
      <c r="X1094" s="219"/>
      <c r="Y1094" s="219"/>
      <c r="Z1094" s="219"/>
      <c r="AA1094" s="219"/>
      <c r="AB1094" s="219"/>
      <c r="AC1094" s="220">
        <v>355.19</v>
      </c>
      <c r="AD1094" s="220"/>
    </row>
    <row r="1095" spans="3:30">
      <c r="C1095" s="143" t="s">
        <v>2</v>
      </c>
      <c r="G1095" s="143" t="s">
        <v>2</v>
      </c>
      <c r="K1095" s="143" t="s">
        <v>2</v>
      </c>
      <c r="O1095" s="219" t="s">
        <v>2022</v>
      </c>
      <c r="P1095" s="219"/>
      <c r="Q1095" s="219"/>
      <c r="R1095" s="219"/>
      <c r="S1095" s="219"/>
      <c r="T1095" s="219"/>
      <c r="U1095" s="219"/>
      <c r="V1095" s="219"/>
      <c r="W1095" s="219"/>
      <c r="X1095" s="219"/>
      <c r="Y1095" s="219"/>
      <c r="Z1095" s="219"/>
      <c r="AA1095" s="219"/>
      <c r="AB1095" s="219"/>
      <c r="AC1095" s="220">
        <v>406.75</v>
      </c>
      <c r="AD1095" s="220"/>
    </row>
    <row r="1096" spans="3:30">
      <c r="C1096" s="143" t="s">
        <v>2</v>
      </c>
      <c r="G1096" s="143" t="s">
        <v>2</v>
      </c>
      <c r="K1096" s="143" t="s">
        <v>2</v>
      </c>
      <c r="O1096" s="219" t="s">
        <v>2022</v>
      </c>
      <c r="P1096" s="219"/>
      <c r="Q1096" s="219"/>
      <c r="R1096" s="219"/>
      <c r="S1096" s="219"/>
      <c r="T1096" s="219"/>
      <c r="U1096" s="219"/>
      <c r="V1096" s="219"/>
      <c r="W1096" s="219"/>
      <c r="X1096" s="219"/>
      <c r="Y1096" s="219"/>
      <c r="Z1096" s="219"/>
      <c r="AA1096" s="219"/>
      <c r="AB1096" s="219"/>
      <c r="AC1096" s="220">
        <v>472.96</v>
      </c>
      <c r="AD1096" s="220"/>
    </row>
    <row r="1097" spans="3:30">
      <c r="C1097" s="143" t="s">
        <v>2</v>
      </c>
      <c r="G1097" s="143" t="s">
        <v>2</v>
      </c>
      <c r="K1097" s="143" t="s">
        <v>2</v>
      </c>
      <c r="O1097" s="219" t="s">
        <v>2022</v>
      </c>
      <c r="P1097" s="219"/>
      <c r="Q1097" s="219"/>
      <c r="R1097" s="219"/>
      <c r="S1097" s="219"/>
      <c r="T1097" s="219"/>
      <c r="U1097" s="219"/>
      <c r="V1097" s="219"/>
      <c r="W1097" s="219"/>
      <c r="X1097" s="219"/>
      <c r="Y1097" s="219"/>
      <c r="Z1097" s="219"/>
      <c r="AA1097" s="219"/>
      <c r="AB1097" s="219"/>
      <c r="AC1097" s="220">
        <v>631.80999999999995</v>
      </c>
      <c r="AD1097" s="220"/>
    </row>
    <row r="1098" spans="3:30">
      <c r="C1098" s="143" t="s">
        <v>2</v>
      </c>
      <c r="G1098" s="143" t="s">
        <v>2</v>
      </c>
      <c r="K1098" s="143" t="s">
        <v>2</v>
      </c>
      <c r="O1098" s="219" t="s">
        <v>2037</v>
      </c>
      <c r="P1098" s="219"/>
      <c r="Q1098" s="219"/>
      <c r="R1098" s="219"/>
      <c r="S1098" s="219"/>
      <c r="T1098" s="219"/>
      <c r="U1098" s="219"/>
      <c r="V1098" s="219"/>
      <c r="W1098" s="219"/>
      <c r="X1098" s="219"/>
      <c r="Y1098" s="219"/>
      <c r="Z1098" s="219"/>
      <c r="AA1098" s="219"/>
      <c r="AB1098" s="219"/>
      <c r="AC1098" s="220">
        <v>38.79</v>
      </c>
      <c r="AD1098" s="220"/>
    </row>
    <row r="1099" spans="3:30">
      <c r="C1099" s="143" t="s">
        <v>2</v>
      </c>
      <c r="G1099" s="143" t="s">
        <v>2</v>
      </c>
      <c r="K1099" s="143" t="s">
        <v>2</v>
      </c>
      <c r="O1099" s="219" t="s">
        <v>2037</v>
      </c>
      <c r="P1099" s="219"/>
      <c r="Q1099" s="219"/>
      <c r="R1099" s="219"/>
      <c r="S1099" s="219"/>
      <c r="T1099" s="219"/>
      <c r="U1099" s="219"/>
      <c r="V1099" s="219"/>
      <c r="W1099" s="219"/>
      <c r="X1099" s="219"/>
      <c r="Y1099" s="219"/>
      <c r="Z1099" s="219"/>
      <c r="AA1099" s="219"/>
      <c r="AB1099" s="219"/>
      <c r="AC1099" s="220">
        <v>151.22</v>
      </c>
      <c r="AD1099" s="220"/>
    </row>
    <row r="1100" spans="3:30">
      <c r="C1100" s="143" t="s">
        <v>2</v>
      </c>
      <c r="G1100" s="143" t="s">
        <v>2</v>
      </c>
      <c r="K1100" s="143" t="s">
        <v>2</v>
      </c>
      <c r="O1100" s="219" t="s">
        <v>2037</v>
      </c>
      <c r="P1100" s="219"/>
      <c r="Q1100" s="219"/>
      <c r="R1100" s="219"/>
      <c r="S1100" s="219"/>
      <c r="T1100" s="219"/>
      <c r="U1100" s="219"/>
      <c r="V1100" s="219"/>
      <c r="W1100" s="219"/>
      <c r="X1100" s="219"/>
      <c r="Y1100" s="219"/>
      <c r="Z1100" s="219"/>
      <c r="AA1100" s="219"/>
      <c r="AB1100" s="219"/>
      <c r="AC1100" s="220">
        <v>683.05</v>
      </c>
      <c r="AD1100" s="220"/>
    </row>
    <row r="1101" spans="3:30">
      <c r="C1101" s="143" t="s">
        <v>2</v>
      </c>
      <c r="G1101" s="143" t="s">
        <v>2</v>
      </c>
      <c r="K1101" s="143" t="s">
        <v>2</v>
      </c>
      <c r="O1101" s="219" t="s">
        <v>2037</v>
      </c>
      <c r="P1101" s="219"/>
      <c r="Q1101" s="219"/>
      <c r="R1101" s="219"/>
      <c r="S1101" s="219"/>
      <c r="T1101" s="219"/>
      <c r="U1101" s="219"/>
      <c r="V1101" s="219"/>
      <c r="W1101" s="219"/>
      <c r="X1101" s="219"/>
      <c r="Y1101" s="219"/>
      <c r="Z1101" s="219"/>
      <c r="AA1101" s="219"/>
      <c r="AB1101" s="219"/>
      <c r="AC1101" s="220">
        <v>710.46</v>
      </c>
      <c r="AD1101" s="220"/>
    </row>
    <row r="1102" spans="3:30">
      <c r="C1102" s="143" t="s">
        <v>2</v>
      </c>
      <c r="G1102" s="143" t="s">
        <v>2</v>
      </c>
      <c r="K1102" s="143" t="s">
        <v>2</v>
      </c>
      <c r="O1102" s="219" t="s">
        <v>2037</v>
      </c>
      <c r="P1102" s="219"/>
      <c r="Q1102" s="219"/>
      <c r="R1102" s="219"/>
      <c r="S1102" s="219"/>
      <c r="T1102" s="219"/>
      <c r="U1102" s="219"/>
      <c r="V1102" s="219"/>
      <c r="W1102" s="219"/>
      <c r="X1102" s="219"/>
      <c r="Y1102" s="219"/>
      <c r="Z1102" s="219"/>
      <c r="AA1102" s="219"/>
      <c r="AB1102" s="219"/>
      <c r="AC1102" s="220">
        <v>918.34</v>
      </c>
      <c r="AD1102" s="220"/>
    </row>
    <row r="1103" spans="3:30">
      <c r="C1103" s="143" t="s">
        <v>2</v>
      </c>
      <c r="G1103" s="143" t="s">
        <v>2</v>
      </c>
      <c r="K1103" s="143" t="s">
        <v>2</v>
      </c>
      <c r="O1103" s="219" t="s">
        <v>2022</v>
      </c>
      <c r="P1103" s="219"/>
      <c r="Q1103" s="219"/>
      <c r="R1103" s="219"/>
      <c r="S1103" s="219"/>
      <c r="T1103" s="219"/>
      <c r="U1103" s="219"/>
      <c r="V1103" s="219"/>
      <c r="W1103" s="219"/>
      <c r="X1103" s="219"/>
      <c r="Y1103" s="219"/>
      <c r="Z1103" s="219"/>
      <c r="AA1103" s="219"/>
      <c r="AB1103" s="219"/>
      <c r="AC1103" s="220">
        <v>-46.61</v>
      </c>
      <c r="AD1103" s="220"/>
    </row>
    <row r="1104" spans="3:30">
      <c r="C1104" s="143" t="s">
        <v>2</v>
      </c>
      <c r="G1104" s="143" t="s">
        <v>2</v>
      </c>
      <c r="K1104" s="143" t="s">
        <v>2</v>
      </c>
      <c r="O1104" s="219" t="s">
        <v>2022</v>
      </c>
      <c r="P1104" s="219"/>
      <c r="Q1104" s="219"/>
      <c r="R1104" s="219"/>
      <c r="S1104" s="219"/>
      <c r="T1104" s="219"/>
      <c r="U1104" s="219"/>
      <c r="V1104" s="219"/>
      <c r="W1104" s="219"/>
      <c r="X1104" s="219"/>
      <c r="Y1104" s="219"/>
      <c r="Z1104" s="219"/>
      <c r="AA1104" s="219"/>
      <c r="AB1104" s="219"/>
      <c r="AC1104" s="220">
        <v>299.54000000000002</v>
      </c>
      <c r="AD1104" s="220"/>
    </row>
    <row r="1105" spans="3:30">
      <c r="C1105" s="143" t="s">
        <v>2</v>
      </c>
      <c r="G1105" s="143" t="s">
        <v>2</v>
      </c>
      <c r="K1105" s="143" t="s">
        <v>2</v>
      </c>
      <c r="O1105" s="219" t="s">
        <v>2022</v>
      </c>
      <c r="P1105" s="219"/>
      <c r="Q1105" s="219"/>
      <c r="R1105" s="219"/>
      <c r="S1105" s="219"/>
      <c r="T1105" s="219"/>
      <c r="U1105" s="219"/>
      <c r="V1105" s="219"/>
      <c r="W1105" s="219"/>
      <c r="X1105" s="219"/>
      <c r="Y1105" s="219"/>
      <c r="Z1105" s="219"/>
      <c r="AA1105" s="219"/>
      <c r="AB1105" s="219"/>
      <c r="AC1105" s="220">
        <v>401.6</v>
      </c>
      <c r="AD1105" s="220"/>
    </row>
    <row r="1106" spans="3:30">
      <c r="C1106" s="143" t="s">
        <v>2</v>
      </c>
      <c r="G1106" s="143" t="s">
        <v>2</v>
      </c>
      <c r="K1106" s="143" t="s">
        <v>2</v>
      </c>
      <c r="O1106" s="219" t="s">
        <v>2022</v>
      </c>
      <c r="P1106" s="219"/>
      <c r="Q1106" s="219"/>
      <c r="R1106" s="219"/>
      <c r="S1106" s="219"/>
      <c r="T1106" s="219"/>
      <c r="U1106" s="219"/>
      <c r="V1106" s="219"/>
      <c r="W1106" s="219"/>
      <c r="X1106" s="219"/>
      <c r="Y1106" s="219"/>
      <c r="Z1106" s="219"/>
      <c r="AA1106" s="219"/>
      <c r="AB1106" s="219"/>
      <c r="AC1106" s="220">
        <v>415.75</v>
      </c>
      <c r="AD1106" s="220"/>
    </row>
    <row r="1107" spans="3:30">
      <c r="C1107" s="143" t="s">
        <v>2</v>
      </c>
      <c r="G1107" s="143" t="s">
        <v>2</v>
      </c>
      <c r="K1107" s="143" t="s">
        <v>2</v>
      </c>
      <c r="O1107" s="219" t="s">
        <v>2022</v>
      </c>
      <c r="P1107" s="219"/>
      <c r="Q1107" s="219"/>
      <c r="R1107" s="219"/>
      <c r="S1107" s="219"/>
      <c r="T1107" s="219"/>
      <c r="U1107" s="219"/>
      <c r="V1107" s="219"/>
      <c r="W1107" s="219"/>
      <c r="X1107" s="219"/>
      <c r="Y1107" s="219"/>
      <c r="Z1107" s="219"/>
      <c r="AA1107" s="219"/>
      <c r="AB1107" s="219"/>
      <c r="AC1107" s="220">
        <v>490.46</v>
      </c>
      <c r="AD1107" s="220"/>
    </row>
    <row r="1108" spans="3:30">
      <c r="C1108" s="143" t="s">
        <v>2</v>
      </c>
      <c r="G1108" s="143" t="s">
        <v>2</v>
      </c>
      <c r="K1108" s="143" t="s">
        <v>2</v>
      </c>
      <c r="O1108" s="219" t="s">
        <v>2022</v>
      </c>
      <c r="P1108" s="219"/>
      <c r="Q1108" s="219"/>
      <c r="R1108" s="219"/>
      <c r="S1108" s="219"/>
      <c r="T1108" s="219"/>
      <c r="U1108" s="219"/>
      <c r="V1108" s="219"/>
      <c r="W1108" s="219"/>
      <c r="X1108" s="219"/>
      <c r="Y1108" s="219"/>
      <c r="Z1108" s="219"/>
      <c r="AA1108" s="219"/>
      <c r="AB1108" s="219"/>
      <c r="AC1108" s="220">
        <v>208.54</v>
      </c>
      <c r="AD1108" s="220"/>
    </row>
    <row r="1109" spans="3:30">
      <c r="C1109" s="143" t="s">
        <v>2</v>
      </c>
      <c r="G1109" s="143" t="s">
        <v>2</v>
      </c>
      <c r="K1109" s="143" t="s">
        <v>2</v>
      </c>
      <c r="O1109" s="219" t="s">
        <v>2022</v>
      </c>
      <c r="P1109" s="219"/>
      <c r="Q1109" s="219"/>
      <c r="R1109" s="219"/>
      <c r="S1109" s="219"/>
      <c r="T1109" s="219"/>
      <c r="U1109" s="219"/>
      <c r="V1109" s="219"/>
      <c r="W1109" s="219"/>
      <c r="X1109" s="219"/>
      <c r="Y1109" s="219"/>
      <c r="Z1109" s="219"/>
      <c r="AA1109" s="219"/>
      <c r="AB1109" s="219"/>
      <c r="AC1109" s="220">
        <v>307.79000000000002</v>
      </c>
      <c r="AD1109" s="220"/>
    </row>
    <row r="1110" spans="3:30">
      <c r="C1110" s="143" t="s">
        <v>2</v>
      </c>
      <c r="G1110" s="143" t="s">
        <v>2</v>
      </c>
      <c r="K1110" s="143" t="s">
        <v>2</v>
      </c>
      <c r="O1110" s="219" t="s">
        <v>2022</v>
      </c>
      <c r="P1110" s="219"/>
      <c r="Q1110" s="219"/>
      <c r="R1110" s="219"/>
      <c r="S1110" s="219"/>
      <c r="T1110" s="219"/>
      <c r="U1110" s="219"/>
      <c r="V1110" s="219"/>
      <c r="W1110" s="219"/>
      <c r="X1110" s="219"/>
      <c r="Y1110" s="219"/>
      <c r="Z1110" s="219"/>
      <c r="AA1110" s="219"/>
      <c r="AB1110" s="219"/>
      <c r="AC1110" s="220">
        <v>393.63</v>
      </c>
      <c r="AD1110" s="220"/>
    </row>
    <row r="1111" spans="3:30">
      <c r="C1111" s="143" t="s">
        <v>2</v>
      </c>
      <c r="G1111" s="143" t="s">
        <v>2</v>
      </c>
      <c r="K1111" s="143" t="s">
        <v>2</v>
      </c>
      <c r="O1111" s="219" t="s">
        <v>2022</v>
      </c>
      <c r="P1111" s="219"/>
      <c r="Q1111" s="219"/>
      <c r="R1111" s="219"/>
      <c r="S1111" s="219"/>
      <c r="T1111" s="219"/>
      <c r="U1111" s="219"/>
      <c r="V1111" s="219"/>
      <c r="W1111" s="219"/>
      <c r="X1111" s="219"/>
      <c r="Y1111" s="219"/>
      <c r="Z1111" s="219"/>
      <c r="AA1111" s="219"/>
      <c r="AB1111" s="219"/>
      <c r="AC1111" s="220">
        <v>261.26</v>
      </c>
      <c r="AD1111" s="220"/>
    </row>
    <row r="1112" spans="3:30">
      <c r="C1112" s="143" t="s">
        <v>2</v>
      </c>
      <c r="G1112" s="143" t="s">
        <v>2</v>
      </c>
      <c r="K1112" s="143" t="s">
        <v>2</v>
      </c>
      <c r="O1112" s="219" t="s">
        <v>2022</v>
      </c>
      <c r="P1112" s="219"/>
      <c r="Q1112" s="219"/>
      <c r="R1112" s="219"/>
      <c r="S1112" s="219"/>
      <c r="T1112" s="219"/>
      <c r="U1112" s="219"/>
      <c r="V1112" s="219"/>
      <c r="W1112" s="219"/>
      <c r="X1112" s="219"/>
      <c r="Y1112" s="219"/>
      <c r="Z1112" s="219"/>
      <c r="AA1112" s="219"/>
      <c r="AB1112" s="219"/>
      <c r="AC1112" s="220">
        <v>542.54999999999995</v>
      </c>
      <c r="AD1112" s="220"/>
    </row>
    <row r="1113" spans="3:30">
      <c r="C1113" s="143" t="s">
        <v>2</v>
      </c>
      <c r="G1113" s="143" t="s">
        <v>2</v>
      </c>
      <c r="K1113" s="143" t="s">
        <v>2</v>
      </c>
      <c r="O1113" s="219" t="s">
        <v>2022</v>
      </c>
      <c r="P1113" s="219"/>
      <c r="Q1113" s="219"/>
      <c r="R1113" s="219"/>
      <c r="S1113" s="219"/>
      <c r="T1113" s="219"/>
      <c r="U1113" s="219"/>
      <c r="V1113" s="219"/>
      <c r="W1113" s="219"/>
      <c r="X1113" s="219"/>
      <c r="Y1113" s="219"/>
      <c r="Z1113" s="219"/>
      <c r="AA1113" s="219"/>
      <c r="AB1113" s="219"/>
      <c r="AC1113" s="220">
        <v>543.75</v>
      </c>
      <c r="AD1113" s="220"/>
    </row>
    <row r="1114" spans="3:30">
      <c r="C1114" s="143" t="s">
        <v>2</v>
      </c>
      <c r="G1114" s="143" t="s">
        <v>2</v>
      </c>
      <c r="K1114" s="143" t="s">
        <v>2</v>
      </c>
      <c r="O1114" s="219" t="s">
        <v>2022</v>
      </c>
      <c r="P1114" s="219"/>
      <c r="Q1114" s="219"/>
      <c r="R1114" s="219"/>
      <c r="S1114" s="219"/>
      <c r="T1114" s="219"/>
      <c r="U1114" s="219"/>
      <c r="V1114" s="219"/>
      <c r="W1114" s="219"/>
      <c r="X1114" s="219"/>
      <c r="Y1114" s="219"/>
      <c r="Z1114" s="219"/>
      <c r="AA1114" s="219"/>
      <c r="AB1114" s="219"/>
      <c r="AC1114" s="220">
        <v>547.33000000000004</v>
      </c>
      <c r="AD1114" s="220"/>
    </row>
    <row r="1115" spans="3:30">
      <c r="C1115" s="143" t="s">
        <v>2</v>
      </c>
      <c r="G1115" s="143" t="s">
        <v>2</v>
      </c>
      <c r="K1115" s="143" t="s">
        <v>2</v>
      </c>
      <c r="O1115" s="219" t="s">
        <v>2022</v>
      </c>
      <c r="P1115" s="219"/>
      <c r="Q1115" s="219"/>
      <c r="R1115" s="219"/>
      <c r="S1115" s="219"/>
      <c r="T1115" s="219"/>
      <c r="U1115" s="219"/>
      <c r="V1115" s="219"/>
      <c r="W1115" s="219"/>
      <c r="X1115" s="219"/>
      <c r="Y1115" s="219"/>
      <c r="Z1115" s="219"/>
      <c r="AA1115" s="219"/>
      <c r="AB1115" s="219"/>
      <c r="AC1115" s="220">
        <v>705.16</v>
      </c>
      <c r="AD1115" s="220"/>
    </row>
    <row r="1116" spans="3:30">
      <c r="C1116" s="143" t="s">
        <v>2</v>
      </c>
      <c r="G1116" s="143" t="s">
        <v>2</v>
      </c>
      <c r="K1116" s="143" t="s">
        <v>2</v>
      </c>
      <c r="O1116" s="219" t="s">
        <v>2022</v>
      </c>
      <c r="P1116" s="219"/>
      <c r="Q1116" s="219"/>
      <c r="R1116" s="219"/>
      <c r="S1116" s="219"/>
      <c r="T1116" s="219"/>
      <c r="U1116" s="219"/>
      <c r="V1116" s="219"/>
      <c r="W1116" s="219"/>
      <c r="X1116" s="219"/>
      <c r="Y1116" s="219"/>
      <c r="Z1116" s="219"/>
      <c r="AA1116" s="219"/>
      <c r="AB1116" s="219"/>
      <c r="AC1116" s="220">
        <v>312.91000000000003</v>
      </c>
      <c r="AD1116" s="220"/>
    </row>
    <row r="1117" spans="3:30">
      <c r="C1117" s="143" t="s">
        <v>2</v>
      </c>
      <c r="G1117" s="143" t="s">
        <v>2</v>
      </c>
      <c r="K1117" s="143" t="s">
        <v>2</v>
      </c>
      <c r="O1117" s="219" t="s">
        <v>2022</v>
      </c>
      <c r="P1117" s="219"/>
      <c r="Q1117" s="219"/>
      <c r="R1117" s="219"/>
      <c r="S1117" s="219"/>
      <c r="T1117" s="219"/>
      <c r="U1117" s="219"/>
      <c r="V1117" s="219"/>
      <c r="W1117" s="219"/>
      <c r="X1117" s="219"/>
      <c r="Y1117" s="219"/>
      <c r="Z1117" s="219"/>
      <c r="AA1117" s="219"/>
      <c r="AB1117" s="219"/>
      <c r="AC1117" s="220">
        <v>442.15</v>
      </c>
      <c r="AD1117" s="220"/>
    </row>
    <row r="1118" spans="3:30">
      <c r="C1118" s="143" t="s">
        <v>2</v>
      </c>
      <c r="G1118" s="143" t="s">
        <v>2</v>
      </c>
      <c r="K1118" s="143" t="s">
        <v>2</v>
      </c>
      <c r="O1118" s="219" t="s">
        <v>2022</v>
      </c>
      <c r="P1118" s="219"/>
      <c r="Q1118" s="219"/>
      <c r="R1118" s="219"/>
      <c r="S1118" s="219"/>
      <c r="T1118" s="219"/>
      <c r="U1118" s="219"/>
      <c r="V1118" s="219"/>
      <c r="W1118" s="219"/>
      <c r="X1118" s="219"/>
      <c r="Y1118" s="219"/>
      <c r="Z1118" s="219"/>
      <c r="AA1118" s="219"/>
      <c r="AB1118" s="219"/>
      <c r="AC1118" s="220">
        <v>574.16999999999996</v>
      </c>
      <c r="AD1118" s="220"/>
    </row>
    <row r="1119" spans="3:30">
      <c r="C1119" s="143" t="s">
        <v>2</v>
      </c>
      <c r="G1119" s="143" t="s">
        <v>2</v>
      </c>
      <c r="K1119" s="143" t="s">
        <v>2</v>
      </c>
      <c r="O1119" s="219" t="s">
        <v>2022</v>
      </c>
      <c r="P1119" s="219"/>
      <c r="Q1119" s="219"/>
      <c r="R1119" s="219"/>
      <c r="S1119" s="219"/>
      <c r="T1119" s="219"/>
      <c r="U1119" s="219"/>
      <c r="V1119" s="219"/>
      <c r="W1119" s="219"/>
      <c r="X1119" s="219"/>
      <c r="Y1119" s="219"/>
      <c r="Z1119" s="219"/>
      <c r="AA1119" s="219"/>
      <c r="AB1119" s="219"/>
      <c r="AC1119" s="220">
        <v>804.37</v>
      </c>
      <c r="AD1119" s="220"/>
    </row>
    <row r="1120" spans="3:30">
      <c r="C1120" s="143" t="s">
        <v>2</v>
      </c>
      <c r="G1120" s="143" t="s">
        <v>2</v>
      </c>
      <c r="K1120" s="143" t="s">
        <v>2</v>
      </c>
      <c r="O1120" s="219" t="s">
        <v>2022</v>
      </c>
      <c r="P1120" s="219"/>
      <c r="Q1120" s="219"/>
      <c r="R1120" s="219"/>
      <c r="S1120" s="219"/>
      <c r="T1120" s="219"/>
      <c r="U1120" s="219"/>
      <c r="V1120" s="219"/>
      <c r="W1120" s="219"/>
      <c r="X1120" s="219"/>
      <c r="Y1120" s="219"/>
      <c r="Z1120" s="219"/>
      <c r="AA1120" s="219"/>
      <c r="AB1120" s="219"/>
      <c r="AC1120" s="220">
        <v>782.95</v>
      </c>
      <c r="AD1120" s="220"/>
    </row>
    <row r="1121" spans="1:30">
      <c r="C1121" s="143" t="s">
        <v>2</v>
      </c>
      <c r="G1121" s="143" t="s">
        <v>2</v>
      </c>
      <c r="K1121" s="143" t="s">
        <v>2</v>
      </c>
      <c r="O1121" s="219" t="s">
        <v>2022</v>
      </c>
      <c r="P1121" s="219"/>
      <c r="Q1121" s="219"/>
      <c r="R1121" s="219"/>
      <c r="S1121" s="219"/>
      <c r="T1121" s="219"/>
      <c r="U1121" s="219"/>
      <c r="V1121" s="219"/>
      <c r="W1121" s="219"/>
      <c r="X1121" s="219"/>
      <c r="Y1121" s="219"/>
      <c r="Z1121" s="219"/>
      <c r="AA1121" s="219"/>
      <c r="AB1121" s="219"/>
      <c r="AC1121" s="220">
        <v>851.02</v>
      </c>
      <c r="AD1121" s="220"/>
    </row>
    <row r="1122" spans="1:30">
      <c r="C1122" s="143" t="s">
        <v>2</v>
      </c>
      <c r="G1122" s="143" t="s">
        <v>2</v>
      </c>
      <c r="K1122" s="143" t="s">
        <v>2</v>
      </c>
      <c r="O1122" s="219" t="s">
        <v>2022</v>
      </c>
      <c r="P1122" s="219"/>
      <c r="Q1122" s="219"/>
      <c r="R1122" s="219"/>
      <c r="S1122" s="219"/>
      <c r="T1122" s="219"/>
      <c r="U1122" s="219"/>
      <c r="V1122" s="219"/>
      <c r="W1122" s="219"/>
      <c r="X1122" s="219"/>
      <c r="Y1122" s="219"/>
      <c r="Z1122" s="219"/>
      <c r="AA1122" s="219"/>
      <c r="AB1122" s="219"/>
      <c r="AC1122" s="220">
        <v>1065.8800000000001</v>
      </c>
      <c r="AD1122" s="220"/>
    </row>
    <row r="1123" spans="1:30">
      <c r="C1123" s="143" t="s">
        <v>2</v>
      </c>
      <c r="G1123" s="143" t="s">
        <v>2</v>
      </c>
      <c r="K1123" s="143" t="s">
        <v>2</v>
      </c>
      <c r="O1123" s="219" t="s">
        <v>2022</v>
      </c>
      <c r="P1123" s="219"/>
      <c r="Q1123" s="219"/>
      <c r="R1123" s="219"/>
      <c r="S1123" s="219"/>
      <c r="T1123" s="219"/>
      <c r="U1123" s="219"/>
      <c r="V1123" s="219"/>
      <c r="W1123" s="219"/>
      <c r="X1123" s="219"/>
      <c r="Y1123" s="219"/>
      <c r="Z1123" s="219"/>
      <c r="AA1123" s="219"/>
      <c r="AB1123" s="219"/>
      <c r="AC1123" s="220">
        <v>1378.53</v>
      </c>
      <c r="AD1123" s="220"/>
    </row>
    <row r="1124" spans="1:30">
      <c r="B1124" s="140" t="s">
        <v>2038</v>
      </c>
      <c r="C1124" s="140"/>
      <c r="D1124" s="140"/>
      <c r="F1124" s="140" t="s">
        <v>1304</v>
      </c>
      <c r="G1124" s="140"/>
      <c r="H1124" s="140"/>
      <c r="I1124" s="140"/>
      <c r="J1124" s="140" t="s">
        <v>2039</v>
      </c>
      <c r="K1124" s="140"/>
      <c r="L1124" s="140"/>
      <c r="N1124" s="140" t="s">
        <v>2040</v>
      </c>
      <c r="O1124" s="140"/>
      <c r="P1124" s="140"/>
      <c r="Q1124" s="140"/>
      <c r="R1124" s="140"/>
      <c r="S1124" s="140"/>
      <c r="T1124" s="140"/>
      <c r="U1124" s="140"/>
      <c r="V1124" s="140"/>
      <c r="W1124" s="140"/>
      <c r="X1124" s="140"/>
      <c r="Y1124" s="140"/>
      <c r="Z1124" s="140"/>
      <c r="AA1124" s="140"/>
      <c r="AC1124" s="218">
        <v>273.33999999999997</v>
      </c>
      <c r="AD1124" s="218"/>
    </row>
    <row r="1125" spans="1:30">
      <c r="C1125" s="143" t="s">
        <v>2</v>
      </c>
      <c r="G1125" s="143" t="s">
        <v>2</v>
      </c>
      <c r="K1125" s="143" t="s">
        <v>2</v>
      </c>
      <c r="O1125" s="219" t="s">
        <v>2041</v>
      </c>
      <c r="P1125" s="219"/>
      <c r="Q1125" s="219"/>
      <c r="R1125" s="219"/>
      <c r="S1125" s="219"/>
      <c r="T1125" s="219"/>
      <c r="U1125" s="219"/>
      <c r="V1125" s="219"/>
      <c r="W1125" s="219"/>
      <c r="X1125" s="219"/>
      <c r="Y1125" s="219"/>
      <c r="Z1125" s="219"/>
      <c r="AA1125" s="219"/>
      <c r="AB1125" s="219"/>
      <c r="AC1125" s="220">
        <v>90.67</v>
      </c>
      <c r="AD1125" s="220"/>
    </row>
    <row r="1126" spans="1:30">
      <c r="C1126" s="143" t="s">
        <v>2</v>
      </c>
      <c r="G1126" s="143" t="s">
        <v>2</v>
      </c>
      <c r="K1126" s="143" t="s">
        <v>2</v>
      </c>
      <c r="O1126" s="219" t="s">
        <v>2042</v>
      </c>
      <c r="P1126" s="219"/>
      <c r="Q1126" s="219"/>
      <c r="R1126" s="219"/>
      <c r="S1126" s="219"/>
      <c r="T1126" s="219"/>
      <c r="U1126" s="219"/>
      <c r="V1126" s="219"/>
      <c r="W1126" s="219"/>
      <c r="X1126" s="219"/>
      <c r="Y1126" s="219"/>
      <c r="Z1126" s="219"/>
      <c r="AA1126" s="219"/>
      <c r="AB1126" s="219"/>
      <c r="AC1126" s="220">
        <v>182.67</v>
      </c>
      <c r="AD1126" s="220"/>
    </row>
    <row r="1127" spans="1:30" ht="148.5" customHeight="1"/>
    <row r="1128" spans="1:30" ht="12" customHeight="1"/>
    <row r="1129" spans="1:30" ht="13.5" customHeight="1">
      <c r="A1129" s="146" t="s">
        <v>1167</v>
      </c>
      <c r="B1129" s="146"/>
      <c r="C1129" s="146"/>
      <c r="D1129" s="146"/>
      <c r="E1129" s="146"/>
      <c r="F1129" s="146"/>
      <c r="G1129" s="146"/>
      <c r="H1129" s="146"/>
      <c r="I1129" s="146"/>
      <c r="J1129" s="146"/>
      <c r="K1129" s="146"/>
      <c r="L1129" s="146"/>
      <c r="M1129" s="146"/>
      <c r="R1129" s="147" t="s">
        <v>2043</v>
      </c>
      <c r="S1129" s="147"/>
      <c r="T1129" s="147"/>
      <c r="U1129" s="147"/>
      <c r="V1129" s="147"/>
      <c r="W1129" s="147"/>
      <c r="X1129" s="147"/>
      <c r="Y1129" s="147"/>
      <c r="Z1129" s="147"/>
      <c r="AA1129" s="147"/>
      <c r="AB1129" s="147"/>
      <c r="AC1129" s="147"/>
      <c r="AD1129" s="147"/>
    </row>
    <row r="1130" spans="1:30" ht="25.5" customHeight="1">
      <c r="C1130" s="137" t="s">
        <v>1135</v>
      </c>
      <c r="D1130" s="137"/>
      <c r="E1130" s="137"/>
      <c r="F1130" s="137"/>
      <c r="G1130" s="137"/>
      <c r="H1130" s="137"/>
      <c r="I1130" s="137"/>
      <c r="J1130" s="137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  <c r="U1130" s="137"/>
      <c r="V1130" s="137"/>
      <c r="W1130" s="137"/>
      <c r="X1130" s="137"/>
      <c r="Y1130" s="137"/>
      <c r="Z1130" s="137"/>
      <c r="AA1130" s="137"/>
      <c r="AB1130" s="137"/>
      <c r="AC1130" s="137"/>
    </row>
    <row r="1131" spans="1:30" ht="7.5" customHeight="1"/>
    <row r="1132" spans="1:30" ht="18.75" customHeight="1">
      <c r="I1132" s="213" t="s">
        <v>1136</v>
      </c>
      <c r="J1132" s="213"/>
      <c r="K1132" s="213"/>
      <c r="L1132" s="213"/>
      <c r="M1132" s="213"/>
      <c r="N1132" s="213"/>
      <c r="O1132" s="213"/>
      <c r="P1132" s="213"/>
      <c r="S1132" s="214" t="s">
        <v>1137</v>
      </c>
      <c r="T1132" s="214"/>
      <c r="U1132" s="214"/>
      <c r="V1132" s="214"/>
      <c r="W1132" s="214"/>
      <c r="X1132" s="214"/>
      <c r="Y1132" s="214"/>
    </row>
    <row r="1133" spans="1:30" ht="6.75" customHeight="1"/>
    <row r="1134" spans="1:30" ht="14.25" customHeight="1">
      <c r="A1134" s="215" t="s">
        <v>1923</v>
      </c>
      <c r="B1134" s="215"/>
      <c r="C1134" s="215"/>
      <c r="D1134" s="215"/>
      <c r="E1134" s="215"/>
      <c r="F1134" s="215"/>
      <c r="G1134" s="215"/>
      <c r="H1134" s="215"/>
      <c r="I1134" s="215"/>
      <c r="J1134" s="215"/>
      <c r="K1134" s="215"/>
      <c r="L1134" s="215"/>
      <c r="M1134" s="215"/>
      <c r="N1134" s="215"/>
      <c r="O1134" s="215"/>
    </row>
    <row r="1135" spans="1:30">
      <c r="B1135" s="216" t="s">
        <v>1139</v>
      </c>
      <c r="C1135" s="216"/>
      <c r="D1135" s="216"/>
      <c r="F1135" s="216" t="s">
        <v>1140</v>
      </c>
      <c r="G1135" s="216"/>
      <c r="H1135" s="216"/>
      <c r="I1135" s="216"/>
      <c r="J1135" s="216" t="s">
        <v>1141</v>
      </c>
      <c r="K1135" s="216"/>
      <c r="L1135" s="216"/>
      <c r="N1135" s="216" t="s">
        <v>1142</v>
      </c>
      <c r="O1135" s="216"/>
      <c r="P1135" s="216"/>
      <c r="Q1135" s="216"/>
      <c r="R1135" s="216"/>
      <c r="S1135" s="216"/>
      <c r="T1135" s="216"/>
      <c r="U1135" s="216"/>
      <c r="V1135" s="216"/>
      <c r="W1135" s="216"/>
      <c r="X1135" s="216"/>
      <c r="Y1135" s="216"/>
      <c r="Z1135" s="216"/>
      <c r="AA1135" s="216"/>
      <c r="AC1135" s="217" t="s">
        <v>1143</v>
      </c>
      <c r="AD1135" s="217"/>
    </row>
    <row r="1136" spans="1:30">
      <c r="B1136" s="140" t="s">
        <v>2044</v>
      </c>
      <c r="C1136" s="140"/>
      <c r="D1136" s="140"/>
      <c r="F1136" s="140" t="s">
        <v>1351</v>
      </c>
      <c r="G1136" s="140"/>
      <c r="H1136" s="140"/>
      <c r="I1136" s="140"/>
      <c r="J1136" s="140" t="s">
        <v>2020</v>
      </c>
      <c r="K1136" s="140"/>
      <c r="L1136" s="140"/>
      <c r="N1136" s="140" t="s">
        <v>2021</v>
      </c>
      <c r="O1136" s="140"/>
      <c r="P1136" s="140"/>
      <c r="Q1136" s="140"/>
      <c r="R1136" s="140"/>
      <c r="S1136" s="140"/>
      <c r="T1136" s="140"/>
      <c r="U1136" s="140"/>
      <c r="V1136" s="140"/>
      <c r="W1136" s="140"/>
      <c r="X1136" s="140"/>
      <c r="Y1136" s="140"/>
      <c r="Z1136" s="140"/>
      <c r="AA1136" s="140"/>
      <c r="AC1136" s="218">
        <v>1463.8</v>
      </c>
      <c r="AD1136" s="218"/>
    </row>
    <row r="1137" spans="3:30">
      <c r="C1137" s="143" t="s">
        <v>2</v>
      </c>
      <c r="G1137" s="143" t="s">
        <v>2</v>
      </c>
      <c r="K1137" s="143" t="s">
        <v>2</v>
      </c>
      <c r="O1137" s="219" t="s">
        <v>2022</v>
      </c>
      <c r="P1137" s="219"/>
      <c r="Q1137" s="219"/>
      <c r="R1137" s="219"/>
      <c r="S1137" s="219"/>
      <c r="T1137" s="219"/>
      <c r="U1137" s="219"/>
      <c r="V1137" s="219"/>
      <c r="W1137" s="219"/>
      <c r="X1137" s="219"/>
      <c r="Y1137" s="219"/>
      <c r="Z1137" s="219"/>
      <c r="AA1137" s="219"/>
      <c r="AB1137" s="219"/>
      <c r="AC1137" s="220">
        <v>93.98</v>
      </c>
      <c r="AD1137" s="220"/>
    </row>
    <row r="1138" spans="3:30">
      <c r="C1138" s="143" t="s">
        <v>2</v>
      </c>
      <c r="G1138" s="143" t="s">
        <v>2</v>
      </c>
      <c r="K1138" s="143" t="s">
        <v>2</v>
      </c>
      <c r="O1138" s="219" t="s">
        <v>2022</v>
      </c>
      <c r="P1138" s="219"/>
      <c r="Q1138" s="219"/>
      <c r="R1138" s="219"/>
      <c r="S1138" s="219"/>
      <c r="T1138" s="219"/>
      <c r="U1138" s="219"/>
      <c r="V1138" s="219"/>
      <c r="W1138" s="219"/>
      <c r="X1138" s="219"/>
      <c r="Y1138" s="219"/>
      <c r="Z1138" s="219"/>
      <c r="AA1138" s="219"/>
      <c r="AB1138" s="219"/>
      <c r="AC1138" s="220">
        <v>93.98</v>
      </c>
      <c r="AD1138" s="220"/>
    </row>
    <row r="1139" spans="3:30">
      <c r="C1139" s="143" t="s">
        <v>2</v>
      </c>
      <c r="G1139" s="143" t="s">
        <v>2</v>
      </c>
      <c r="K1139" s="143" t="s">
        <v>2</v>
      </c>
      <c r="O1139" s="219" t="s">
        <v>2022</v>
      </c>
      <c r="P1139" s="219"/>
      <c r="Q1139" s="219"/>
      <c r="R1139" s="219"/>
      <c r="S1139" s="219"/>
      <c r="T1139" s="219"/>
      <c r="U1139" s="219"/>
      <c r="V1139" s="219"/>
      <c r="W1139" s="219"/>
      <c r="X1139" s="219"/>
      <c r="Y1139" s="219"/>
      <c r="Z1139" s="219"/>
      <c r="AA1139" s="219"/>
      <c r="AB1139" s="219"/>
      <c r="AC1139" s="220">
        <v>53.7</v>
      </c>
      <c r="AD1139" s="220"/>
    </row>
    <row r="1140" spans="3:30">
      <c r="C1140" s="143" t="s">
        <v>2</v>
      </c>
      <c r="G1140" s="143" t="s">
        <v>2</v>
      </c>
      <c r="K1140" s="143" t="s">
        <v>2</v>
      </c>
      <c r="O1140" s="219" t="s">
        <v>2022</v>
      </c>
      <c r="P1140" s="219"/>
      <c r="Q1140" s="219"/>
      <c r="R1140" s="219"/>
      <c r="S1140" s="219"/>
      <c r="T1140" s="219"/>
      <c r="U1140" s="219"/>
      <c r="V1140" s="219"/>
      <c r="W1140" s="219"/>
      <c r="X1140" s="219"/>
      <c r="Y1140" s="219"/>
      <c r="Z1140" s="219"/>
      <c r="AA1140" s="219"/>
      <c r="AB1140" s="219"/>
      <c r="AC1140" s="220">
        <v>53.7</v>
      </c>
      <c r="AD1140" s="220"/>
    </row>
    <row r="1141" spans="3:30">
      <c r="C1141" s="143" t="s">
        <v>2</v>
      </c>
      <c r="G1141" s="143" t="s">
        <v>2</v>
      </c>
      <c r="K1141" s="143" t="s">
        <v>2</v>
      </c>
      <c r="O1141" s="219" t="s">
        <v>2022</v>
      </c>
      <c r="P1141" s="219"/>
      <c r="Q1141" s="219"/>
      <c r="R1141" s="219"/>
      <c r="S1141" s="219"/>
      <c r="T1141" s="219"/>
      <c r="U1141" s="219"/>
      <c r="V1141" s="219"/>
      <c r="W1141" s="219"/>
      <c r="X1141" s="219"/>
      <c r="Y1141" s="219"/>
      <c r="Z1141" s="219"/>
      <c r="AA1141" s="219"/>
      <c r="AB1141" s="219"/>
      <c r="AC1141" s="220">
        <v>42.53</v>
      </c>
      <c r="AD1141" s="220"/>
    </row>
    <row r="1142" spans="3:30">
      <c r="C1142" s="143" t="s">
        <v>2</v>
      </c>
      <c r="G1142" s="143" t="s">
        <v>2</v>
      </c>
      <c r="K1142" s="143" t="s">
        <v>2</v>
      </c>
      <c r="O1142" s="219" t="s">
        <v>2022</v>
      </c>
      <c r="P1142" s="219"/>
      <c r="Q1142" s="219"/>
      <c r="R1142" s="219"/>
      <c r="S1142" s="219"/>
      <c r="T1142" s="219"/>
      <c r="U1142" s="219"/>
      <c r="V1142" s="219"/>
      <c r="W1142" s="219"/>
      <c r="X1142" s="219"/>
      <c r="Y1142" s="219"/>
      <c r="Z1142" s="219"/>
      <c r="AA1142" s="219"/>
      <c r="AB1142" s="219"/>
      <c r="AC1142" s="220">
        <v>53.7</v>
      </c>
      <c r="AD1142" s="220"/>
    </row>
    <row r="1143" spans="3:30">
      <c r="C1143" s="143" t="s">
        <v>2</v>
      </c>
      <c r="G1143" s="143" t="s">
        <v>2</v>
      </c>
      <c r="K1143" s="143" t="s">
        <v>2</v>
      </c>
      <c r="O1143" s="219" t="s">
        <v>2022</v>
      </c>
      <c r="P1143" s="219"/>
      <c r="Q1143" s="219"/>
      <c r="R1143" s="219"/>
      <c r="S1143" s="219"/>
      <c r="T1143" s="219"/>
      <c r="U1143" s="219"/>
      <c r="V1143" s="219"/>
      <c r="W1143" s="219"/>
      <c r="X1143" s="219"/>
      <c r="Y1143" s="219"/>
      <c r="Z1143" s="219"/>
      <c r="AA1143" s="219"/>
      <c r="AB1143" s="219"/>
      <c r="AC1143" s="220">
        <v>80.55</v>
      </c>
      <c r="AD1143" s="220"/>
    </row>
    <row r="1144" spans="3:30">
      <c r="C1144" s="143" t="s">
        <v>2</v>
      </c>
      <c r="G1144" s="143" t="s">
        <v>2</v>
      </c>
      <c r="K1144" s="143" t="s">
        <v>2</v>
      </c>
      <c r="O1144" s="219" t="s">
        <v>2022</v>
      </c>
      <c r="P1144" s="219"/>
      <c r="Q1144" s="219"/>
      <c r="R1144" s="219"/>
      <c r="S1144" s="219"/>
      <c r="T1144" s="219"/>
      <c r="U1144" s="219"/>
      <c r="V1144" s="219"/>
      <c r="W1144" s="219"/>
      <c r="X1144" s="219"/>
      <c r="Y1144" s="219"/>
      <c r="Z1144" s="219"/>
      <c r="AA1144" s="219"/>
      <c r="AB1144" s="219"/>
      <c r="AC1144" s="220">
        <v>26.85</v>
      </c>
      <c r="AD1144" s="220"/>
    </row>
    <row r="1145" spans="3:30">
      <c r="C1145" s="143" t="s">
        <v>2</v>
      </c>
      <c r="G1145" s="143" t="s">
        <v>2</v>
      </c>
      <c r="K1145" s="143" t="s">
        <v>2</v>
      </c>
      <c r="O1145" s="219" t="s">
        <v>2022</v>
      </c>
      <c r="P1145" s="219"/>
      <c r="Q1145" s="219"/>
      <c r="R1145" s="219"/>
      <c r="S1145" s="219"/>
      <c r="T1145" s="219"/>
      <c r="U1145" s="219"/>
      <c r="V1145" s="219"/>
      <c r="W1145" s="219"/>
      <c r="X1145" s="219"/>
      <c r="Y1145" s="219"/>
      <c r="Z1145" s="219"/>
      <c r="AA1145" s="219"/>
      <c r="AB1145" s="219"/>
      <c r="AC1145" s="220">
        <v>53.7</v>
      </c>
      <c r="AD1145" s="220"/>
    </row>
    <row r="1146" spans="3:30">
      <c r="C1146" s="143" t="s">
        <v>2</v>
      </c>
      <c r="G1146" s="143" t="s">
        <v>2</v>
      </c>
      <c r="K1146" s="143" t="s">
        <v>2</v>
      </c>
      <c r="O1146" s="219" t="s">
        <v>2022</v>
      </c>
      <c r="P1146" s="219"/>
      <c r="Q1146" s="219"/>
      <c r="R1146" s="219"/>
      <c r="S1146" s="219"/>
      <c r="T1146" s="219"/>
      <c r="U1146" s="219"/>
      <c r="V1146" s="219"/>
      <c r="W1146" s="219"/>
      <c r="X1146" s="219"/>
      <c r="Y1146" s="219"/>
      <c r="Z1146" s="219"/>
      <c r="AA1146" s="219"/>
      <c r="AB1146" s="219"/>
      <c r="AC1146" s="220">
        <v>65.31</v>
      </c>
      <c r="AD1146" s="220"/>
    </row>
    <row r="1147" spans="3:30">
      <c r="C1147" s="143" t="s">
        <v>2</v>
      </c>
      <c r="G1147" s="143" t="s">
        <v>2</v>
      </c>
      <c r="K1147" s="143" t="s">
        <v>2</v>
      </c>
      <c r="O1147" s="219" t="s">
        <v>2022</v>
      </c>
      <c r="P1147" s="219"/>
      <c r="Q1147" s="219"/>
      <c r="R1147" s="219"/>
      <c r="S1147" s="219"/>
      <c r="T1147" s="219"/>
      <c r="U1147" s="219"/>
      <c r="V1147" s="219"/>
      <c r="W1147" s="219"/>
      <c r="X1147" s="219"/>
      <c r="Y1147" s="219"/>
      <c r="Z1147" s="219"/>
      <c r="AA1147" s="219"/>
      <c r="AB1147" s="219"/>
      <c r="AC1147" s="220">
        <v>67.13</v>
      </c>
      <c r="AD1147" s="220"/>
    </row>
    <row r="1148" spans="3:30">
      <c r="C1148" s="143" t="s">
        <v>2</v>
      </c>
      <c r="G1148" s="143" t="s">
        <v>2</v>
      </c>
      <c r="K1148" s="143" t="s">
        <v>2</v>
      </c>
      <c r="O1148" s="219" t="s">
        <v>2022</v>
      </c>
      <c r="P1148" s="219"/>
      <c r="Q1148" s="219"/>
      <c r="R1148" s="219"/>
      <c r="S1148" s="219"/>
      <c r="T1148" s="219"/>
      <c r="U1148" s="219"/>
      <c r="V1148" s="219"/>
      <c r="W1148" s="219"/>
      <c r="X1148" s="219"/>
      <c r="Y1148" s="219"/>
      <c r="Z1148" s="219"/>
      <c r="AA1148" s="219"/>
      <c r="AB1148" s="219"/>
      <c r="AC1148" s="220">
        <v>67.13</v>
      </c>
      <c r="AD1148" s="220"/>
    </row>
    <row r="1149" spans="3:30">
      <c r="C1149" s="143" t="s">
        <v>2</v>
      </c>
      <c r="G1149" s="143" t="s">
        <v>2</v>
      </c>
      <c r="K1149" s="143" t="s">
        <v>2</v>
      </c>
      <c r="O1149" s="219" t="s">
        <v>2022</v>
      </c>
      <c r="P1149" s="219"/>
      <c r="Q1149" s="219"/>
      <c r="R1149" s="219"/>
      <c r="S1149" s="219"/>
      <c r="T1149" s="219"/>
      <c r="U1149" s="219"/>
      <c r="V1149" s="219"/>
      <c r="W1149" s="219"/>
      <c r="X1149" s="219"/>
      <c r="Y1149" s="219"/>
      <c r="Z1149" s="219"/>
      <c r="AA1149" s="219"/>
      <c r="AB1149" s="219"/>
      <c r="AC1149" s="220">
        <v>53.7</v>
      </c>
      <c r="AD1149" s="220"/>
    </row>
    <row r="1150" spans="3:30">
      <c r="C1150" s="143" t="s">
        <v>2</v>
      </c>
      <c r="G1150" s="143" t="s">
        <v>2</v>
      </c>
      <c r="K1150" s="143" t="s">
        <v>2</v>
      </c>
      <c r="O1150" s="219" t="s">
        <v>2022</v>
      </c>
      <c r="P1150" s="219"/>
      <c r="Q1150" s="219"/>
      <c r="R1150" s="219"/>
      <c r="S1150" s="219"/>
      <c r="T1150" s="219"/>
      <c r="U1150" s="219"/>
      <c r="V1150" s="219"/>
      <c r="W1150" s="219"/>
      <c r="X1150" s="219"/>
      <c r="Y1150" s="219"/>
      <c r="Z1150" s="219"/>
      <c r="AA1150" s="219"/>
      <c r="AB1150" s="219"/>
      <c r="AC1150" s="220">
        <v>53.7</v>
      </c>
      <c r="AD1150" s="220"/>
    </row>
    <row r="1151" spans="3:30">
      <c r="C1151" s="143" t="s">
        <v>2</v>
      </c>
      <c r="G1151" s="143" t="s">
        <v>2</v>
      </c>
      <c r="K1151" s="143" t="s">
        <v>2</v>
      </c>
      <c r="O1151" s="219" t="s">
        <v>2022</v>
      </c>
      <c r="P1151" s="219"/>
      <c r="Q1151" s="219"/>
      <c r="R1151" s="219"/>
      <c r="S1151" s="219"/>
      <c r="T1151" s="219"/>
      <c r="U1151" s="219"/>
      <c r="V1151" s="219"/>
      <c r="W1151" s="219"/>
      <c r="X1151" s="219"/>
      <c r="Y1151" s="219"/>
      <c r="Z1151" s="219"/>
      <c r="AA1151" s="219"/>
      <c r="AB1151" s="219"/>
      <c r="AC1151" s="220">
        <v>53.7</v>
      </c>
      <c r="AD1151" s="220"/>
    </row>
    <row r="1152" spans="3:30">
      <c r="C1152" s="143" t="s">
        <v>2</v>
      </c>
      <c r="G1152" s="143" t="s">
        <v>2</v>
      </c>
      <c r="K1152" s="143" t="s">
        <v>2</v>
      </c>
      <c r="O1152" s="219" t="s">
        <v>2022</v>
      </c>
      <c r="P1152" s="219"/>
      <c r="Q1152" s="219"/>
      <c r="R1152" s="219"/>
      <c r="S1152" s="219"/>
      <c r="T1152" s="219"/>
      <c r="U1152" s="219"/>
      <c r="V1152" s="219"/>
      <c r="W1152" s="219"/>
      <c r="X1152" s="219"/>
      <c r="Y1152" s="219"/>
      <c r="Z1152" s="219"/>
      <c r="AA1152" s="219"/>
      <c r="AB1152" s="219"/>
      <c r="AC1152" s="220">
        <v>53.7</v>
      </c>
      <c r="AD1152" s="220"/>
    </row>
    <row r="1153" spans="2:30">
      <c r="C1153" s="143" t="s">
        <v>2</v>
      </c>
      <c r="G1153" s="143" t="s">
        <v>2</v>
      </c>
      <c r="K1153" s="143" t="s">
        <v>2</v>
      </c>
      <c r="O1153" s="219" t="s">
        <v>2022</v>
      </c>
      <c r="P1153" s="219"/>
      <c r="Q1153" s="219"/>
      <c r="R1153" s="219"/>
      <c r="S1153" s="219"/>
      <c r="T1153" s="219"/>
      <c r="U1153" s="219"/>
      <c r="V1153" s="219"/>
      <c r="W1153" s="219"/>
      <c r="X1153" s="219"/>
      <c r="Y1153" s="219"/>
      <c r="Z1153" s="219"/>
      <c r="AA1153" s="219"/>
      <c r="AB1153" s="219"/>
      <c r="AC1153" s="220">
        <v>67.13</v>
      </c>
      <c r="AD1153" s="220"/>
    </row>
    <row r="1154" spans="2:30">
      <c r="C1154" s="143" t="s">
        <v>2</v>
      </c>
      <c r="G1154" s="143" t="s">
        <v>2</v>
      </c>
      <c r="K1154" s="143" t="s">
        <v>2</v>
      </c>
      <c r="O1154" s="219" t="s">
        <v>2022</v>
      </c>
      <c r="P1154" s="219"/>
      <c r="Q1154" s="219"/>
      <c r="R1154" s="219"/>
      <c r="S1154" s="219"/>
      <c r="T1154" s="219"/>
      <c r="U1154" s="219"/>
      <c r="V1154" s="219"/>
      <c r="W1154" s="219"/>
      <c r="X1154" s="219"/>
      <c r="Y1154" s="219"/>
      <c r="Z1154" s="219"/>
      <c r="AA1154" s="219"/>
      <c r="AB1154" s="219"/>
      <c r="AC1154" s="220">
        <v>67.13</v>
      </c>
      <c r="AD1154" s="220"/>
    </row>
    <row r="1155" spans="2:30">
      <c r="C1155" s="143" t="s">
        <v>2</v>
      </c>
      <c r="G1155" s="143" t="s">
        <v>2</v>
      </c>
      <c r="K1155" s="143" t="s">
        <v>2</v>
      </c>
      <c r="O1155" s="219" t="s">
        <v>2022</v>
      </c>
      <c r="P1155" s="219"/>
      <c r="Q1155" s="219"/>
      <c r="R1155" s="219"/>
      <c r="S1155" s="219"/>
      <c r="T1155" s="219"/>
      <c r="U1155" s="219"/>
      <c r="V1155" s="219"/>
      <c r="W1155" s="219"/>
      <c r="X1155" s="219"/>
      <c r="Y1155" s="219"/>
      <c r="Z1155" s="219"/>
      <c r="AA1155" s="219"/>
      <c r="AB1155" s="219"/>
      <c r="AC1155" s="220">
        <v>67.13</v>
      </c>
      <c r="AD1155" s="220"/>
    </row>
    <row r="1156" spans="2:30">
      <c r="C1156" s="143" t="s">
        <v>2</v>
      </c>
      <c r="G1156" s="143" t="s">
        <v>2</v>
      </c>
      <c r="K1156" s="143" t="s">
        <v>2</v>
      </c>
      <c r="O1156" s="219" t="s">
        <v>2022</v>
      </c>
      <c r="P1156" s="219"/>
      <c r="Q1156" s="219"/>
      <c r="R1156" s="219"/>
      <c r="S1156" s="219"/>
      <c r="T1156" s="219"/>
      <c r="U1156" s="219"/>
      <c r="V1156" s="219"/>
      <c r="W1156" s="219"/>
      <c r="X1156" s="219"/>
      <c r="Y1156" s="219"/>
      <c r="Z1156" s="219"/>
      <c r="AA1156" s="219"/>
      <c r="AB1156" s="219"/>
      <c r="AC1156" s="220">
        <v>80.55</v>
      </c>
      <c r="AD1156" s="220"/>
    </row>
    <row r="1157" spans="2:30">
      <c r="C1157" s="143" t="s">
        <v>2</v>
      </c>
      <c r="G1157" s="143" t="s">
        <v>2</v>
      </c>
      <c r="K1157" s="143" t="s">
        <v>2</v>
      </c>
      <c r="O1157" s="219" t="s">
        <v>2022</v>
      </c>
      <c r="P1157" s="219"/>
      <c r="Q1157" s="219"/>
      <c r="R1157" s="219"/>
      <c r="S1157" s="219"/>
      <c r="T1157" s="219"/>
      <c r="U1157" s="219"/>
      <c r="V1157" s="219"/>
      <c r="W1157" s="219"/>
      <c r="X1157" s="219"/>
      <c r="Y1157" s="219"/>
      <c r="Z1157" s="219"/>
      <c r="AA1157" s="219"/>
      <c r="AB1157" s="219"/>
      <c r="AC1157" s="220">
        <v>80.55</v>
      </c>
      <c r="AD1157" s="220"/>
    </row>
    <row r="1158" spans="2:30">
      <c r="C1158" s="143" t="s">
        <v>2</v>
      </c>
      <c r="G1158" s="143" t="s">
        <v>2</v>
      </c>
      <c r="K1158" s="143" t="s">
        <v>2</v>
      </c>
      <c r="O1158" s="219" t="s">
        <v>2022</v>
      </c>
      <c r="P1158" s="219"/>
      <c r="Q1158" s="219"/>
      <c r="R1158" s="219"/>
      <c r="S1158" s="219"/>
      <c r="T1158" s="219"/>
      <c r="U1158" s="219"/>
      <c r="V1158" s="219"/>
      <c r="W1158" s="219"/>
      <c r="X1158" s="219"/>
      <c r="Y1158" s="219"/>
      <c r="Z1158" s="219"/>
      <c r="AA1158" s="219"/>
      <c r="AB1158" s="219"/>
      <c r="AC1158" s="220">
        <v>134.25</v>
      </c>
      <c r="AD1158" s="220"/>
    </row>
    <row r="1159" spans="2:30">
      <c r="B1159" s="140" t="s">
        <v>1655</v>
      </c>
      <c r="C1159" s="140"/>
      <c r="D1159" s="140"/>
      <c r="F1159" s="140" t="s">
        <v>1351</v>
      </c>
      <c r="G1159" s="140"/>
      <c r="H1159" s="140"/>
      <c r="I1159" s="140"/>
      <c r="J1159" s="140" t="s">
        <v>1517</v>
      </c>
      <c r="K1159" s="140"/>
      <c r="L1159" s="140"/>
      <c r="N1159" s="140" t="s">
        <v>1518</v>
      </c>
      <c r="O1159" s="140"/>
      <c r="P1159" s="140"/>
      <c r="Q1159" s="140"/>
      <c r="R1159" s="140"/>
      <c r="S1159" s="140"/>
      <c r="T1159" s="140"/>
      <c r="U1159" s="140"/>
      <c r="V1159" s="140"/>
      <c r="W1159" s="140"/>
      <c r="X1159" s="140"/>
      <c r="Y1159" s="140"/>
      <c r="Z1159" s="140"/>
      <c r="AA1159" s="140"/>
      <c r="AC1159" s="218">
        <v>1256.27</v>
      </c>
      <c r="AD1159" s="218"/>
    </row>
    <row r="1160" spans="2:30">
      <c r="C1160" s="143" t="s">
        <v>2</v>
      </c>
      <c r="G1160" s="143" t="s">
        <v>2</v>
      </c>
      <c r="K1160" s="143" t="s">
        <v>2</v>
      </c>
      <c r="O1160" s="219" t="s">
        <v>2045</v>
      </c>
      <c r="P1160" s="219"/>
      <c r="Q1160" s="219"/>
      <c r="R1160" s="219"/>
      <c r="S1160" s="219"/>
      <c r="T1160" s="219"/>
      <c r="U1160" s="219"/>
      <c r="V1160" s="219"/>
      <c r="W1160" s="219"/>
      <c r="X1160" s="219"/>
      <c r="Y1160" s="219"/>
      <c r="Z1160" s="219"/>
      <c r="AA1160" s="219"/>
      <c r="AB1160" s="219"/>
      <c r="AC1160" s="220">
        <v>54.66</v>
      </c>
      <c r="AD1160" s="220"/>
    </row>
    <row r="1161" spans="2:30">
      <c r="C1161" s="143" t="s">
        <v>2</v>
      </c>
      <c r="G1161" s="143" t="s">
        <v>2</v>
      </c>
      <c r="K1161" s="143" t="s">
        <v>2</v>
      </c>
      <c r="O1161" s="219" t="s">
        <v>2046</v>
      </c>
      <c r="P1161" s="219"/>
      <c r="Q1161" s="219"/>
      <c r="R1161" s="219"/>
      <c r="S1161" s="219"/>
      <c r="T1161" s="219"/>
      <c r="U1161" s="219"/>
      <c r="V1161" s="219"/>
      <c r="W1161" s="219"/>
      <c r="X1161" s="219"/>
      <c r="Y1161" s="219"/>
      <c r="Z1161" s="219"/>
      <c r="AA1161" s="219"/>
      <c r="AB1161" s="219"/>
      <c r="AC1161" s="220">
        <v>245.99</v>
      </c>
      <c r="AD1161" s="220"/>
    </row>
    <row r="1162" spans="2:30">
      <c r="C1162" s="143" t="s">
        <v>2</v>
      </c>
      <c r="G1162" s="143" t="s">
        <v>2</v>
      </c>
      <c r="K1162" s="143" t="s">
        <v>2</v>
      </c>
      <c r="O1162" s="219" t="s">
        <v>2047</v>
      </c>
      <c r="P1162" s="219"/>
      <c r="Q1162" s="219"/>
      <c r="R1162" s="219"/>
      <c r="S1162" s="219"/>
      <c r="T1162" s="219"/>
      <c r="U1162" s="219"/>
      <c r="V1162" s="219"/>
      <c r="W1162" s="219"/>
      <c r="X1162" s="219"/>
      <c r="Y1162" s="219"/>
      <c r="Z1162" s="219"/>
      <c r="AA1162" s="219"/>
      <c r="AB1162" s="219"/>
      <c r="AC1162" s="220">
        <v>245.99</v>
      </c>
      <c r="AD1162" s="220"/>
    </row>
    <row r="1163" spans="2:30">
      <c r="C1163" s="143" t="s">
        <v>2</v>
      </c>
      <c r="G1163" s="143" t="s">
        <v>2</v>
      </c>
      <c r="K1163" s="143" t="s">
        <v>2</v>
      </c>
      <c r="O1163" s="219" t="s">
        <v>2048</v>
      </c>
      <c r="P1163" s="219"/>
      <c r="Q1163" s="219"/>
      <c r="R1163" s="219"/>
      <c r="S1163" s="219"/>
      <c r="T1163" s="219"/>
      <c r="U1163" s="219"/>
      <c r="V1163" s="219"/>
      <c r="W1163" s="219"/>
      <c r="X1163" s="219"/>
      <c r="Y1163" s="219"/>
      <c r="Z1163" s="219"/>
      <c r="AA1163" s="219"/>
      <c r="AB1163" s="219"/>
      <c r="AC1163" s="220">
        <v>245.99</v>
      </c>
      <c r="AD1163" s="220"/>
    </row>
    <row r="1164" spans="2:30">
      <c r="C1164" s="143" t="s">
        <v>2</v>
      </c>
      <c r="G1164" s="143" t="s">
        <v>2</v>
      </c>
      <c r="K1164" s="143" t="s">
        <v>2</v>
      </c>
      <c r="O1164" s="219" t="s">
        <v>2049</v>
      </c>
      <c r="P1164" s="219"/>
      <c r="Q1164" s="219"/>
      <c r="R1164" s="219"/>
      <c r="S1164" s="219"/>
      <c r="T1164" s="219"/>
      <c r="U1164" s="219"/>
      <c r="V1164" s="219"/>
      <c r="W1164" s="219"/>
      <c r="X1164" s="219"/>
      <c r="Y1164" s="219"/>
      <c r="Z1164" s="219"/>
      <c r="AA1164" s="219"/>
      <c r="AB1164" s="219"/>
      <c r="AC1164" s="220">
        <v>164.99</v>
      </c>
      <c r="AD1164" s="220"/>
    </row>
    <row r="1165" spans="2:30">
      <c r="C1165" s="143" t="s">
        <v>2</v>
      </c>
      <c r="G1165" s="143" t="s">
        <v>2</v>
      </c>
      <c r="K1165" s="143" t="s">
        <v>2</v>
      </c>
      <c r="O1165" s="219" t="s">
        <v>2050</v>
      </c>
      <c r="P1165" s="219"/>
      <c r="Q1165" s="219"/>
      <c r="R1165" s="219"/>
      <c r="S1165" s="219"/>
      <c r="T1165" s="219"/>
      <c r="U1165" s="219"/>
      <c r="V1165" s="219"/>
      <c r="W1165" s="219"/>
      <c r="X1165" s="219"/>
      <c r="Y1165" s="219"/>
      <c r="Z1165" s="219"/>
      <c r="AA1165" s="219"/>
      <c r="AB1165" s="219"/>
      <c r="AC1165" s="220">
        <v>7.99</v>
      </c>
      <c r="AD1165" s="220"/>
    </row>
    <row r="1166" spans="2:30">
      <c r="C1166" s="143" t="s">
        <v>2</v>
      </c>
      <c r="G1166" s="143" t="s">
        <v>2</v>
      </c>
      <c r="K1166" s="143" t="s">
        <v>2</v>
      </c>
      <c r="O1166" s="219" t="s">
        <v>2051</v>
      </c>
      <c r="P1166" s="219"/>
      <c r="Q1166" s="219"/>
      <c r="R1166" s="219"/>
      <c r="S1166" s="219"/>
      <c r="T1166" s="219"/>
      <c r="U1166" s="219"/>
      <c r="V1166" s="219"/>
      <c r="W1166" s="219"/>
      <c r="X1166" s="219"/>
      <c r="Y1166" s="219"/>
      <c r="Z1166" s="219"/>
      <c r="AA1166" s="219"/>
      <c r="AB1166" s="219"/>
      <c r="AC1166" s="220">
        <v>115.26</v>
      </c>
      <c r="AD1166" s="220"/>
    </row>
    <row r="1167" spans="2:30">
      <c r="C1167" s="143" t="s">
        <v>2</v>
      </c>
      <c r="G1167" s="143" t="s">
        <v>2</v>
      </c>
      <c r="K1167" s="143" t="s">
        <v>2</v>
      </c>
      <c r="O1167" s="219" t="s">
        <v>2052</v>
      </c>
      <c r="P1167" s="219"/>
      <c r="Q1167" s="219"/>
      <c r="R1167" s="219"/>
      <c r="S1167" s="219"/>
      <c r="T1167" s="219"/>
      <c r="U1167" s="219"/>
      <c r="V1167" s="219"/>
      <c r="W1167" s="219"/>
      <c r="X1167" s="219"/>
      <c r="Y1167" s="219"/>
      <c r="Z1167" s="219"/>
      <c r="AA1167" s="219"/>
      <c r="AB1167" s="219"/>
      <c r="AC1167" s="220">
        <v>42.98</v>
      </c>
      <c r="AD1167" s="220"/>
    </row>
    <row r="1168" spans="2:30">
      <c r="C1168" s="143" t="s">
        <v>2</v>
      </c>
      <c r="G1168" s="143" t="s">
        <v>2</v>
      </c>
      <c r="K1168" s="143" t="s">
        <v>2</v>
      </c>
      <c r="O1168" s="219" t="s">
        <v>2053</v>
      </c>
      <c r="P1168" s="219"/>
      <c r="Q1168" s="219"/>
      <c r="R1168" s="219"/>
      <c r="S1168" s="219"/>
      <c r="T1168" s="219"/>
      <c r="U1168" s="219"/>
      <c r="V1168" s="219"/>
      <c r="W1168" s="219"/>
      <c r="X1168" s="219"/>
      <c r="Y1168" s="219"/>
      <c r="Z1168" s="219"/>
      <c r="AA1168" s="219"/>
      <c r="AB1168" s="219"/>
      <c r="AC1168" s="220">
        <v>52.84</v>
      </c>
      <c r="AD1168" s="220"/>
    </row>
    <row r="1169" spans="1:30">
      <c r="C1169" s="143" t="s">
        <v>2</v>
      </c>
      <c r="G1169" s="143" t="s">
        <v>2</v>
      </c>
      <c r="K1169" s="143" t="s">
        <v>2</v>
      </c>
      <c r="O1169" s="219" t="s">
        <v>2054</v>
      </c>
      <c r="P1169" s="219"/>
      <c r="Q1169" s="219"/>
      <c r="R1169" s="219"/>
      <c r="S1169" s="219"/>
      <c r="T1169" s="219"/>
      <c r="U1169" s="219"/>
      <c r="V1169" s="219"/>
      <c r="W1169" s="219"/>
      <c r="X1169" s="219"/>
      <c r="Y1169" s="219"/>
      <c r="Z1169" s="219"/>
      <c r="AA1169" s="219"/>
      <c r="AB1169" s="219"/>
      <c r="AC1169" s="220">
        <v>79.58</v>
      </c>
      <c r="AD1169" s="220"/>
    </row>
    <row r="1170" spans="1:30">
      <c r="B1170" s="140" t="s">
        <v>2055</v>
      </c>
      <c r="C1170" s="140"/>
      <c r="D1170" s="140"/>
      <c r="F1170" s="140" t="s">
        <v>1351</v>
      </c>
      <c r="G1170" s="140"/>
      <c r="H1170" s="140"/>
      <c r="I1170" s="140"/>
      <c r="J1170" s="140" t="s">
        <v>2056</v>
      </c>
      <c r="K1170" s="140"/>
      <c r="L1170" s="140"/>
      <c r="N1170" s="140" t="s">
        <v>2057</v>
      </c>
      <c r="O1170" s="140"/>
      <c r="P1170" s="140"/>
      <c r="Q1170" s="140"/>
      <c r="R1170" s="140"/>
      <c r="S1170" s="140"/>
      <c r="T1170" s="140"/>
      <c r="U1170" s="140"/>
      <c r="V1170" s="140"/>
      <c r="W1170" s="140"/>
      <c r="X1170" s="140"/>
      <c r="Y1170" s="140"/>
      <c r="Z1170" s="140"/>
      <c r="AA1170" s="140"/>
      <c r="AC1170" s="218">
        <v>49.28</v>
      </c>
      <c r="AD1170" s="218"/>
    </row>
    <row r="1171" spans="1:30">
      <c r="C1171" s="143" t="s">
        <v>2</v>
      </c>
      <c r="G1171" s="143" t="s">
        <v>2</v>
      </c>
      <c r="K1171" s="143" t="s">
        <v>2</v>
      </c>
      <c r="O1171" s="219" t="s">
        <v>1314</v>
      </c>
      <c r="P1171" s="219"/>
      <c r="Q1171" s="219"/>
      <c r="R1171" s="219"/>
      <c r="S1171" s="219"/>
      <c r="T1171" s="219"/>
      <c r="U1171" s="219"/>
      <c r="V1171" s="219"/>
      <c r="W1171" s="219"/>
      <c r="X1171" s="219"/>
      <c r="Y1171" s="219"/>
      <c r="Z1171" s="219"/>
      <c r="AA1171" s="219"/>
      <c r="AB1171" s="219"/>
    </row>
    <row r="1172" spans="1:30">
      <c r="B1172" s="140" t="s">
        <v>2058</v>
      </c>
      <c r="C1172" s="140"/>
      <c r="D1172" s="140"/>
      <c r="F1172" s="140" t="s">
        <v>1351</v>
      </c>
      <c r="G1172" s="140"/>
      <c r="H1172" s="140"/>
      <c r="I1172" s="140"/>
      <c r="J1172" s="140" t="s">
        <v>2059</v>
      </c>
      <c r="K1172" s="140"/>
      <c r="L1172" s="140"/>
      <c r="N1172" s="140" t="s">
        <v>2060</v>
      </c>
      <c r="O1172" s="140"/>
      <c r="P1172" s="140"/>
      <c r="Q1172" s="140"/>
      <c r="R1172" s="140"/>
      <c r="S1172" s="140"/>
      <c r="T1172" s="140"/>
      <c r="U1172" s="140"/>
      <c r="V1172" s="140"/>
      <c r="W1172" s="140"/>
      <c r="X1172" s="140"/>
      <c r="Y1172" s="140"/>
      <c r="Z1172" s="140"/>
      <c r="AA1172" s="140"/>
      <c r="AC1172" s="218">
        <v>4000</v>
      </c>
      <c r="AD1172" s="218"/>
    </row>
    <row r="1173" spans="1:30">
      <c r="C1173" s="143" t="s">
        <v>2</v>
      </c>
      <c r="G1173" s="143" t="s">
        <v>2</v>
      </c>
      <c r="K1173" s="143" t="s">
        <v>2</v>
      </c>
      <c r="O1173" s="219" t="s">
        <v>2004</v>
      </c>
      <c r="P1173" s="219"/>
      <c r="Q1173" s="219"/>
      <c r="R1173" s="219"/>
      <c r="S1173" s="219"/>
      <c r="T1173" s="219"/>
      <c r="U1173" s="219"/>
      <c r="V1173" s="219"/>
      <c r="W1173" s="219"/>
      <c r="X1173" s="219"/>
      <c r="Y1173" s="219"/>
      <c r="Z1173" s="219"/>
      <c r="AA1173" s="219"/>
      <c r="AB1173" s="219"/>
    </row>
    <row r="1174" spans="1:30" ht="183" customHeight="1"/>
    <row r="1175" spans="1:30" ht="12" customHeight="1"/>
    <row r="1176" spans="1:30" ht="13.5" customHeight="1">
      <c r="A1176" s="146" t="s">
        <v>1167</v>
      </c>
      <c r="B1176" s="146"/>
      <c r="C1176" s="146"/>
      <c r="D1176" s="146"/>
      <c r="E1176" s="146"/>
      <c r="F1176" s="146"/>
      <c r="G1176" s="146"/>
      <c r="H1176" s="146"/>
      <c r="I1176" s="146"/>
      <c r="J1176" s="146"/>
      <c r="K1176" s="146"/>
      <c r="L1176" s="146"/>
      <c r="M1176" s="146"/>
      <c r="R1176" s="147" t="s">
        <v>2061</v>
      </c>
      <c r="S1176" s="147"/>
      <c r="T1176" s="147"/>
      <c r="U1176" s="147"/>
      <c r="V1176" s="147"/>
      <c r="W1176" s="147"/>
      <c r="X1176" s="147"/>
      <c r="Y1176" s="147"/>
      <c r="Z1176" s="147"/>
      <c r="AA1176" s="147"/>
      <c r="AB1176" s="147"/>
      <c r="AC1176" s="147"/>
      <c r="AD1176" s="147"/>
    </row>
    <row r="1177" spans="1:30" ht="25.5" customHeight="1">
      <c r="C1177" s="137" t="s">
        <v>1135</v>
      </c>
      <c r="D1177" s="137"/>
      <c r="E1177" s="137"/>
      <c r="F1177" s="137"/>
      <c r="G1177" s="137"/>
      <c r="H1177" s="137"/>
      <c r="I1177" s="137"/>
      <c r="J1177" s="137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  <c r="U1177" s="137"/>
      <c r="V1177" s="137"/>
      <c r="W1177" s="137"/>
      <c r="X1177" s="137"/>
      <c r="Y1177" s="137"/>
      <c r="Z1177" s="137"/>
      <c r="AA1177" s="137"/>
      <c r="AB1177" s="137"/>
      <c r="AC1177" s="137"/>
    </row>
    <row r="1178" spans="1:30" ht="7.5" customHeight="1"/>
    <row r="1179" spans="1:30" ht="18.75" customHeight="1">
      <c r="I1179" s="213" t="s">
        <v>1136</v>
      </c>
      <c r="J1179" s="213"/>
      <c r="K1179" s="213"/>
      <c r="L1179" s="213"/>
      <c r="M1179" s="213"/>
      <c r="N1179" s="213"/>
      <c r="O1179" s="213"/>
      <c r="P1179" s="213"/>
      <c r="S1179" s="214" t="s">
        <v>1137</v>
      </c>
      <c r="T1179" s="214"/>
      <c r="U1179" s="214"/>
      <c r="V1179" s="214"/>
      <c r="W1179" s="214"/>
      <c r="X1179" s="214"/>
      <c r="Y1179" s="214"/>
    </row>
    <row r="1180" spans="1:30" ht="6.75" customHeight="1"/>
    <row r="1181" spans="1:30" ht="14.25" customHeight="1">
      <c r="A1181" s="215" t="s">
        <v>1923</v>
      </c>
      <c r="B1181" s="215"/>
      <c r="C1181" s="215"/>
      <c r="D1181" s="215"/>
      <c r="E1181" s="215"/>
      <c r="F1181" s="215"/>
      <c r="G1181" s="215"/>
      <c r="H1181" s="215"/>
      <c r="I1181" s="215"/>
      <c r="J1181" s="215"/>
      <c r="K1181" s="215"/>
      <c r="L1181" s="215"/>
      <c r="M1181" s="215"/>
      <c r="N1181" s="215"/>
      <c r="O1181" s="215"/>
    </row>
    <row r="1182" spans="1:30">
      <c r="B1182" s="216" t="s">
        <v>1139</v>
      </c>
      <c r="C1182" s="216"/>
      <c r="D1182" s="216"/>
      <c r="F1182" s="216" t="s">
        <v>1140</v>
      </c>
      <c r="G1182" s="216"/>
      <c r="H1182" s="216"/>
      <c r="I1182" s="216"/>
      <c r="J1182" s="216" t="s">
        <v>1141</v>
      </c>
      <c r="K1182" s="216"/>
      <c r="L1182" s="216"/>
      <c r="N1182" s="216" t="s">
        <v>1142</v>
      </c>
      <c r="O1182" s="216"/>
      <c r="P1182" s="216"/>
      <c r="Q1182" s="216"/>
      <c r="R1182" s="216"/>
      <c r="S1182" s="216"/>
      <c r="T1182" s="216"/>
      <c r="U1182" s="216"/>
      <c r="V1182" s="216"/>
      <c r="W1182" s="216"/>
      <c r="X1182" s="216"/>
      <c r="Y1182" s="216"/>
      <c r="Z1182" s="216"/>
      <c r="AA1182" s="216"/>
      <c r="AC1182" s="217" t="s">
        <v>1143</v>
      </c>
      <c r="AD1182" s="217"/>
    </row>
    <row r="1183" spans="1:30">
      <c r="B1183" s="140" t="s">
        <v>2062</v>
      </c>
      <c r="C1183" s="140"/>
      <c r="D1183" s="140"/>
      <c r="F1183" s="140" t="s">
        <v>1351</v>
      </c>
      <c r="G1183" s="140"/>
      <c r="H1183" s="140"/>
      <c r="I1183" s="140"/>
      <c r="J1183" s="140" t="s">
        <v>2027</v>
      </c>
      <c r="K1183" s="140"/>
      <c r="L1183" s="140"/>
      <c r="N1183" s="140" t="s">
        <v>2028</v>
      </c>
      <c r="O1183" s="140"/>
      <c r="P1183" s="140"/>
      <c r="Q1183" s="140"/>
      <c r="R1183" s="140"/>
      <c r="S1183" s="140"/>
      <c r="T1183" s="140"/>
      <c r="U1183" s="140"/>
      <c r="V1183" s="140"/>
      <c r="W1183" s="140"/>
      <c r="X1183" s="140"/>
      <c r="Y1183" s="140"/>
      <c r="Z1183" s="140"/>
      <c r="AA1183" s="140"/>
      <c r="AC1183" s="218">
        <v>2177.9699999999998</v>
      </c>
      <c r="AD1183" s="218"/>
    </row>
    <row r="1184" spans="1:30">
      <c r="C1184" s="143" t="s">
        <v>2</v>
      </c>
      <c r="G1184" s="143" t="s">
        <v>2</v>
      </c>
      <c r="K1184" s="143" t="s">
        <v>2</v>
      </c>
      <c r="O1184" s="219" t="s">
        <v>2022</v>
      </c>
      <c r="P1184" s="219"/>
      <c r="Q1184" s="219"/>
      <c r="R1184" s="219"/>
      <c r="S1184" s="219"/>
      <c r="T1184" s="219"/>
      <c r="U1184" s="219"/>
      <c r="V1184" s="219"/>
      <c r="W1184" s="219"/>
      <c r="X1184" s="219"/>
      <c r="Y1184" s="219"/>
      <c r="Z1184" s="219"/>
      <c r="AA1184" s="219"/>
      <c r="AB1184" s="219"/>
      <c r="AC1184" s="220">
        <v>50.9</v>
      </c>
      <c r="AD1184" s="220"/>
    </row>
    <row r="1185" spans="3:30">
      <c r="C1185" s="143" t="s">
        <v>2</v>
      </c>
      <c r="G1185" s="143" t="s">
        <v>2</v>
      </c>
      <c r="K1185" s="143" t="s">
        <v>2</v>
      </c>
      <c r="O1185" s="219" t="s">
        <v>2022</v>
      </c>
      <c r="P1185" s="219"/>
      <c r="Q1185" s="219"/>
      <c r="R1185" s="219"/>
      <c r="S1185" s="219"/>
      <c r="T1185" s="219"/>
      <c r="U1185" s="219"/>
      <c r="V1185" s="219"/>
      <c r="W1185" s="219"/>
      <c r="X1185" s="219"/>
      <c r="Y1185" s="219"/>
      <c r="Z1185" s="219"/>
      <c r="AA1185" s="219"/>
      <c r="AB1185" s="219"/>
      <c r="AC1185" s="220">
        <v>170.5</v>
      </c>
      <c r="AD1185" s="220"/>
    </row>
    <row r="1186" spans="3:30">
      <c r="C1186" s="143" t="s">
        <v>2</v>
      </c>
      <c r="G1186" s="143" t="s">
        <v>2</v>
      </c>
      <c r="K1186" s="143" t="s">
        <v>2</v>
      </c>
      <c r="O1186" s="219" t="s">
        <v>2022</v>
      </c>
      <c r="P1186" s="219"/>
      <c r="Q1186" s="219"/>
      <c r="R1186" s="219"/>
      <c r="S1186" s="219"/>
      <c r="T1186" s="219"/>
      <c r="U1186" s="219"/>
      <c r="V1186" s="219"/>
      <c r="W1186" s="219"/>
      <c r="X1186" s="219"/>
      <c r="Y1186" s="219"/>
      <c r="Z1186" s="219"/>
      <c r="AA1186" s="219"/>
      <c r="AB1186" s="219"/>
      <c r="AC1186" s="220">
        <v>42.29</v>
      </c>
      <c r="AD1186" s="220"/>
    </row>
    <row r="1187" spans="3:30">
      <c r="C1187" s="143" t="s">
        <v>2</v>
      </c>
      <c r="G1187" s="143" t="s">
        <v>2</v>
      </c>
      <c r="K1187" s="143" t="s">
        <v>2</v>
      </c>
      <c r="O1187" s="219" t="s">
        <v>2022</v>
      </c>
      <c r="P1187" s="219"/>
      <c r="Q1187" s="219"/>
      <c r="R1187" s="219"/>
      <c r="S1187" s="219"/>
      <c r="T1187" s="219"/>
      <c r="U1187" s="219"/>
      <c r="V1187" s="219"/>
      <c r="W1187" s="219"/>
      <c r="X1187" s="219"/>
      <c r="Y1187" s="219"/>
      <c r="Z1187" s="219"/>
      <c r="AA1187" s="219"/>
      <c r="AB1187" s="219"/>
      <c r="AC1187" s="220">
        <v>103</v>
      </c>
      <c r="AD1187" s="220"/>
    </row>
    <row r="1188" spans="3:30">
      <c r="C1188" s="143" t="s">
        <v>2</v>
      </c>
      <c r="G1188" s="143" t="s">
        <v>2</v>
      </c>
      <c r="K1188" s="143" t="s">
        <v>2</v>
      </c>
      <c r="O1188" s="219" t="s">
        <v>2022</v>
      </c>
      <c r="P1188" s="219"/>
      <c r="Q1188" s="219"/>
      <c r="R1188" s="219"/>
      <c r="S1188" s="219"/>
      <c r="T1188" s="219"/>
      <c r="U1188" s="219"/>
      <c r="V1188" s="219"/>
      <c r="W1188" s="219"/>
      <c r="X1188" s="219"/>
      <c r="Y1188" s="219"/>
      <c r="Z1188" s="219"/>
      <c r="AA1188" s="219"/>
      <c r="AB1188" s="219"/>
      <c r="AC1188" s="220">
        <v>42.43</v>
      </c>
      <c r="AD1188" s="220"/>
    </row>
    <row r="1189" spans="3:30">
      <c r="C1189" s="143" t="s">
        <v>2</v>
      </c>
      <c r="G1189" s="143" t="s">
        <v>2</v>
      </c>
      <c r="K1189" s="143" t="s">
        <v>2</v>
      </c>
      <c r="O1189" s="219" t="s">
        <v>2022</v>
      </c>
      <c r="P1189" s="219"/>
      <c r="Q1189" s="219"/>
      <c r="R1189" s="219"/>
      <c r="S1189" s="219"/>
      <c r="T1189" s="219"/>
      <c r="U1189" s="219"/>
      <c r="V1189" s="219"/>
      <c r="W1189" s="219"/>
      <c r="X1189" s="219"/>
      <c r="Y1189" s="219"/>
      <c r="Z1189" s="219"/>
      <c r="AA1189" s="219"/>
      <c r="AB1189" s="219"/>
      <c r="AC1189" s="220">
        <v>55.5</v>
      </c>
      <c r="AD1189" s="220"/>
    </row>
    <row r="1190" spans="3:30">
      <c r="C1190" s="143" t="s">
        <v>2</v>
      </c>
      <c r="G1190" s="143" t="s">
        <v>2</v>
      </c>
      <c r="K1190" s="143" t="s">
        <v>2</v>
      </c>
      <c r="O1190" s="219" t="s">
        <v>2022</v>
      </c>
      <c r="P1190" s="219"/>
      <c r="Q1190" s="219"/>
      <c r="R1190" s="219"/>
      <c r="S1190" s="219"/>
      <c r="T1190" s="219"/>
      <c r="U1190" s="219"/>
      <c r="V1190" s="219"/>
      <c r="W1190" s="219"/>
      <c r="X1190" s="219"/>
      <c r="Y1190" s="219"/>
      <c r="Z1190" s="219"/>
      <c r="AA1190" s="219"/>
      <c r="AB1190" s="219"/>
      <c r="AC1190" s="220">
        <v>50.74</v>
      </c>
      <c r="AD1190" s="220"/>
    </row>
    <row r="1191" spans="3:30">
      <c r="C1191" s="143" t="s">
        <v>2</v>
      </c>
      <c r="G1191" s="143" t="s">
        <v>2</v>
      </c>
      <c r="K1191" s="143" t="s">
        <v>2</v>
      </c>
      <c r="O1191" s="219" t="s">
        <v>2022</v>
      </c>
      <c r="P1191" s="219"/>
      <c r="Q1191" s="219"/>
      <c r="R1191" s="219"/>
      <c r="S1191" s="219"/>
      <c r="T1191" s="219"/>
      <c r="U1191" s="219"/>
      <c r="V1191" s="219"/>
      <c r="W1191" s="219"/>
      <c r="X1191" s="219"/>
      <c r="Y1191" s="219"/>
      <c r="Z1191" s="219"/>
      <c r="AA1191" s="219"/>
      <c r="AB1191" s="219"/>
      <c r="AC1191" s="220">
        <v>179.31</v>
      </c>
      <c r="AD1191" s="220"/>
    </row>
    <row r="1192" spans="3:30">
      <c r="C1192" s="143" t="s">
        <v>2</v>
      </c>
      <c r="G1192" s="143" t="s">
        <v>2</v>
      </c>
      <c r="K1192" s="143" t="s">
        <v>2</v>
      </c>
      <c r="O1192" s="219" t="s">
        <v>2022</v>
      </c>
      <c r="P1192" s="219"/>
      <c r="Q1192" s="219"/>
      <c r="R1192" s="219"/>
      <c r="S1192" s="219"/>
      <c r="T1192" s="219"/>
      <c r="U1192" s="219"/>
      <c r="V1192" s="219"/>
      <c r="W1192" s="219"/>
      <c r="X1192" s="219"/>
      <c r="Y1192" s="219"/>
      <c r="Z1192" s="219"/>
      <c r="AA1192" s="219"/>
      <c r="AB1192" s="219"/>
      <c r="AC1192" s="220">
        <v>26.5</v>
      </c>
      <c r="AD1192" s="220"/>
    </row>
    <row r="1193" spans="3:30">
      <c r="C1193" s="143" t="s">
        <v>2</v>
      </c>
      <c r="G1193" s="143" t="s">
        <v>2</v>
      </c>
      <c r="K1193" s="143" t="s">
        <v>2</v>
      </c>
      <c r="O1193" s="219" t="s">
        <v>2022</v>
      </c>
      <c r="P1193" s="219"/>
      <c r="Q1193" s="219"/>
      <c r="R1193" s="219"/>
      <c r="S1193" s="219"/>
      <c r="T1193" s="219"/>
      <c r="U1193" s="219"/>
      <c r="V1193" s="219"/>
      <c r="W1193" s="219"/>
      <c r="X1193" s="219"/>
      <c r="Y1193" s="219"/>
      <c r="Z1193" s="219"/>
      <c r="AA1193" s="219"/>
      <c r="AB1193" s="219"/>
      <c r="AC1193" s="220">
        <v>40.700000000000003</v>
      </c>
      <c r="AD1193" s="220"/>
    </row>
    <row r="1194" spans="3:30">
      <c r="C1194" s="143" t="s">
        <v>2</v>
      </c>
      <c r="G1194" s="143" t="s">
        <v>2</v>
      </c>
      <c r="K1194" s="143" t="s">
        <v>2</v>
      </c>
      <c r="O1194" s="219" t="s">
        <v>2022</v>
      </c>
      <c r="P1194" s="219"/>
      <c r="Q1194" s="219"/>
      <c r="R1194" s="219"/>
      <c r="S1194" s="219"/>
      <c r="T1194" s="219"/>
      <c r="U1194" s="219"/>
      <c r="V1194" s="219"/>
      <c r="W1194" s="219"/>
      <c r="X1194" s="219"/>
      <c r="Y1194" s="219"/>
      <c r="Z1194" s="219"/>
      <c r="AA1194" s="219"/>
      <c r="AB1194" s="219"/>
      <c r="AC1194" s="220">
        <v>46.45</v>
      </c>
      <c r="AD1194" s="220"/>
    </row>
    <row r="1195" spans="3:30">
      <c r="C1195" s="143" t="s">
        <v>2</v>
      </c>
      <c r="G1195" s="143" t="s">
        <v>2</v>
      </c>
      <c r="K1195" s="143" t="s">
        <v>2</v>
      </c>
      <c r="O1195" s="219" t="s">
        <v>2022</v>
      </c>
      <c r="P1195" s="219"/>
      <c r="Q1195" s="219"/>
      <c r="R1195" s="219"/>
      <c r="S1195" s="219"/>
      <c r="T1195" s="219"/>
      <c r="U1195" s="219"/>
      <c r="V1195" s="219"/>
      <c r="W1195" s="219"/>
      <c r="X1195" s="219"/>
      <c r="Y1195" s="219"/>
      <c r="Z1195" s="219"/>
      <c r="AA1195" s="219"/>
      <c r="AB1195" s="219"/>
      <c r="AC1195" s="220">
        <v>49.17</v>
      </c>
      <c r="AD1195" s="220"/>
    </row>
    <row r="1196" spans="3:30">
      <c r="C1196" s="143" t="s">
        <v>2</v>
      </c>
      <c r="G1196" s="143" t="s">
        <v>2</v>
      </c>
      <c r="K1196" s="143" t="s">
        <v>2</v>
      </c>
      <c r="O1196" s="219" t="s">
        <v>2022</v>
      </c>
      <c r="P1196" s="219"/>
      <c r="Q1196" s="219"/>
      <c r="R1196" s="219"/>
      <c r="S1196" s="219"/>
      <c r="T1196" s="219"/>
      <c r="U1196" s="219"/>
      <c r="V1196" s="219"/>
      <c r="W1196" s="219"/>
      <c r="X1196" s="219"/>
      <c r="Y1196" s="219"/>
      <c r="Z1196" s="219"/>
      <c r="AA1196" s="219"/>
      <c r="AB1196" s="219"/>
      <c r="AC1196" s="220">
        <v>63.44</v>
      </c>
      <c r="AD1196" s="220"/>
    </row>
    <row r="1197" spans="3:30">
      <c r="C1197" s="143" t="s">
        <v>2</v>
      </c>
      <c r="G1197" s="143" t="s">
        <v>2</v>
      </c>
      <c r="K1197" s="143" t="s">
        <v>2</v>
      </c>
      <c r="O1197" s="219" t="s">
        <v>2022</v>
      </c>
      <c r="P1197" s="219"/>
      <c r="Q1197" s="219"/>
      <c r="R1197" s="219"/>
      <c r="S1197" s="219"/>
      <c r="T1197" s="219"/>
      <c r="U1197" s="219"/>
      <c r="V1197" s="219"/>
      <c r="W1197" s="219"/>
      <c r="X1197" s="219"/>
      <c r="Y1197" s="219"/>
      <c r="Z1197" s="219"/>
      <c r="AA1197" s="219"/>
      <c r="AB1197" s="219"/>
      <c r="AC1197" s="220">
        <v>72.900000000000006</v>
      </c>
      <c r="AD1197" s="220"/>
    </row>
    <row r="1198" spans="3:30">
      <c r="C1198" s="143" t="s">
        <v>2</v>
      </c>
      <c r="G1198" s="143" t="s">
        <v>2</v>
      </c>
      <c r="K1198" s="143" t="s">
        <v>2</v>
      </c>
      <c r="O1198" s="219" t="s">
        <v>2022</v>
      </c>
      <c r="P1198" s="219"/>
      <c r="Q1198" s="219"/>
      <c r="R1198" s="219"/>
      <c r="S1198" s="219"/>
      <c r="T1198" s="219"/>
      <c r="U1198" s="219"/>
      <c r="V1198" s="219"/>
      <c r="W1198" s="219"/>
      <c r="X1198" s="219"/>
      <c r="Y1198" s="219"/>
      <c r="Z1198" s="219"/>
      <c r="AA1198" s="219"/>
      <c r="AB1198" s="219"/>
      <c r="AC1198" s="220">
        <v>136.32</v>
      </c>
      <c r="AD1198" s="220"/>
    </row>
    <row r="1199" spans="3:30">
      <c r="C1199" s="143" t="s">
        <v>2</v>
      </c>
      <c r="G1199" s="143" t="s">
        <v>2</v>
      </c>
      <c r="K1199" s="143" t="s">
        <v>2</v>
      </c>
      <c r="O1199" s="219" t="s">
        <v>2022</v>
      </c>
      <c r="P1199" s="219"/>
      <c r="Q1199" s="219"/>
      <c r="R1199" s="219"/>
      <c r="S1199" s="219"/>
      <c r="T1199" s="219"/>
      <c r="U1199" s="219"/>
      <c r="V1199" s="219"/>
      <c r="W1199" s="219"/>
      <c r="X1199" s="219"/>
      <c r="Y1199" s="219"/>
      <c r="Z1199" s="219"/>
      <c r="AA1199" s="219"/>
      <c r="AB1199" s="219"/>
      <c r="AC1199" s="220">
        <v>153.19999999999999</v>
      </c>
      <c r="AD1199" s="220"/>
    </row>
    <row r="1200" spans="3:30">
      <c r="C1200" s="143" t="s">
        <v>2</v>
      </c>
      <c r="G1200" s="143" t="s">
        <v>2</v>
      </c>
      <c r="K1200" s="143" t="s">
        <v>2</v>
      </c>
      <c r="O1200" s="219" t="s">
        <v>2022</v>
      </c>
      <c r="P1200" s="219"/>
      <c r="Q1200" s="219"/>
      <c r="R1200" s="219"/>
      <c r="S1200" s="219"/>
      <c r="T1200" s="219"/>
      <c r="U1200" s="219"/>
      <c r="V1200" s="219"/>
      <c r="W1200" s="219"/>
      <c r="X1200" s="219"/>
      <c r="Y1200" s="219"/>
      <c r="Z1200" s="219"/>
      <c r="AA1200" s="219"/>
      <c r="AB1200" s="219"/>
      <c r="AC1200" s="220">
        <v>48.24</v>
      </c>
      <c r="AD1200" s="220"/>
    </row>
    <row r="1201" spans="2:30">
      <c r="C1201" s="143" t="s">
        <v>2</v>
      </c>
      <c r="G1201" s="143" t="s">
        <v>2</v>
      </c>
      <c r="K1201" s="143" t="s">
        <v>2</v>
      </c>
      <c r="O1201" s="219" t="s">
        <v>2022</v>
      </c>
      <c r="P1201" s="219"/>
      <c r="Q1201" s="219"/>
      <c r="R1201" s="219"/>
      <c r="S1201" s="219"/>
      <c r="T1201" s="219"/>
      <c r="U1201" s="219"/>
      <c r="V1201" s="219"/>
      <c r="W1201" s="219"/>
      <c r="X1201" s="219"/>
      <c r="Y1201" s="219"/>
      <c r="Z1201" s="219"/>
      <c r="AA1201" s="219"/>
      <c r="AB1201" s="219"/>
      <c r="AC1201" s="220">
        <v>250.88</v>
      </c>
      <c r="AD1201" s="220"/>
    </row>
    <row r="1202" spans="2:30">
      <c r="C1202" s="143" t="s">
        <v>2</v>
      </c>
      <c r="G1202" s="143" t="s">
        <v>2</v>
      </c>
      <c r="K1202" s="143" t="s">
        <v>2</v>
      </c>
      <c r="O1202" s="219" t="s">
        <v>2022</v>
      </c>
      <c r="P1202" s="219"/>
      <c r="Q1202" s="219"/>
      <c r="R1202" s="219"/>
      <c r="S1202" s="219"/>
      <c r="T1202" s="219"/>
      <c r="U1202" s="219"/>
      <c r="V1202" s="219"/>
      <c r="W1202" s="219"/>
      <c r="X1202" s="219"/>
      <c r="Y1202" s="219"/>
      <c r="Z1202" s="219"/>
      <c r="AA1202" s="219"/>
      <c r="AB1202" s="219"/>
      <c r="AC1202" s="220">
        <v>30.31</v>
      </c>
      <c r="AD1202" s="220"/>
    </row>
    <row r="1203" spans="2:30">
      <c r="C1203" s="143" t="s">
        <v>2</v>
      </c>
      <c r="G1203" s="143" t="s">
        <v>2</v>
      </c>
      <c r="K1203" s="143" t="s">
        <v>2</v>
      </c>
      <c r="O1203" s="219" t="s">
        <v>2022</v>
      </c>
      <c r="P1203" s="219"/>
      <c r="Q1203" s="219"/>
      <c r="R1203" s="219"/>
      <c r="S1203" s="219"/>
      <c r="T1203" s="219"/>
      <c r="U1203" s="219"/>
      <c r="V1203" s="219"/>
      <c r="W1203" s="219"/>
      <c r="X1203" s="219"/>
      <c r="Y1203" s="219"/>
      <c r="Z1203" s="219"/>
      <c r="AA1203" s="219"/>
      <c r="AB1203" s="219"/>
      <c r="AC1203" s="220">
        <v>227.05</v>
      </c>
      <c r="AD1203" s="220"/>
    </row>
    <row r="1204" spans="2:30">
      <c r="C1204" s="143" t="s">
        <v>2</v>
      </c>
      <c r="G1204" s="143" t="s">
        <v>2</v>
      </c>
      <c r="K1204" s="143" t="s">
        <v>2</v>
      </c>
      <c r="O1204" s="219" t="s">
        <v>2022</v>
      </c>
      <c r="P1204" s="219"/>
      <c r="Q1204" s="219"/>
      <c r="R1204" s="219"/>
      <c r="S1204" s="219"/>
      <c r="T1204" s="219"/>
      <c r="U1204" s="219"/>
      <c r="V1204" s="219"/>
      <c r="W1204" s="219"/>
      <c r="X1204" s="219"/>
      <c r="Y1204" s="219"/>
      <c r="Z1204" s="219"/>
      <c r="AA1204" s="219"/>
      <c r="AB1204" s="219"/>
      <c r="AC1204" s="220">
        <v>38.119999999999997</v>
      </c>
      <c r="AD1204" s="220"/>
    </row>
    <row r="1205" spans="2:30">
      <c r="C1205" s="143" t="s">
        <v>2</v>
      </c>
      <c r="G1205" s="143" t="s">
        <v>2</v>
      </c>
      <c r="K1205" s="143" t="s">
        <v>2</v>
      </c>
      <c r="O1205" s="219" t="s">
        <v>2022</v>
      </c>
      <c r="P1205" s="219"/>
      <c r="Q1205" s="219"/>
      <c r="R1205" s="219"/>
      <c r="S1205" s="219"/>
      <c r="T1205" s="219"/>
      <c r="U1205" s="219"/>
      <c r="V1205" s="219"/>
      <c r="W1205" s="219"/>
      <c r="X1205" s="219"/>
      <c r="Y1205" s="219"/>
      <c r="Z1205" s="219"/>
      <c r="AA1205" s="219"/>
      <c r="AB1205" s="219"/>
      <c r="AC1205" s="220">
        <v>115.54</v>
      </c>
      <c r="AD1205" s="220"/>
    </row>
    <row r="1206" spans="2:30">
      <c r="C1206" s="143" t="s">
        <v>2</v>
      </c>
      <c r="G1206" s="143" t="s">
        <v>2</v>
      </c>
      <c r="K1206" s="143" t="s">
        <v>2</v>
      </c>
      <c r="O1206" s="219" t="s">
        <v>2022</v>
      </c>
      <c r="P1206" s="219"/>
      <c r="Q1206" s="219"/>
      <c r="R1206" s="219"/>
      <c r="S1206" s="219"/>
      <c r="T1206" s="219"/>
      <c r="U1206" s="219"/>
      <c r="V1206" s="219"/>
      <c r="W1206" s="219"/>
      <c r="X1206" s="219"/>
      <c r="Y1206" s="219"/>
      <c r="Z1206" s="219"/>
      <c r="AA1206" s="219"/>
      <c r="AB1206" s="219"/>
      <c r="AC1206" s="220">
        <v>119.3</v>
      </c>
      <c r="AD1206" s="220"/>
    </row>
    <row r="1207" spans="2:30">
      <c r="C1207" s="143" t="s">
        <v>2</v>
      </c>
      <c r="G1207" s="143" t="s">
        <v>2</v>
      </c>
      <c r="K1207" s="143" t="s">
        <v>2</v>
      </c>
      <c r="O1207" s="219" t="s">
        <v>2022</v>
      </c>
      <c r="P1207" s="219"/>
      <c r="Q1207" s="219"/>
      <c r="R1207" s="219"/>
      <c r="S1207" s="219"/>
      <c r="T1207" s="219"/>
      <c r="U1207" s="219"/>
      <c r="V1207" s="219"/>
      <c r="W1207" s="219"/>
      <c r="X1207" s="219"/>
      <c r="Y1207" s="219"/>
      <c r="Z1207" s="219"/>
      <c r="AA1207" s="219"/>
      <c r="AB1207" s="219"/>
      <c r="AC1207" s="220">
        <v>65.180000000000007</v>
      </c>
      <c r="AD1207" s="220"/>
    </row>
    <row r="1208" spans="2:30">
      <c r="B1208" s="140" t="s">
        <v>2063</v>
      </c>
      <c r="C1208" s="140"/>
      <c r="D1208" s="140"/>
      <c r="F1208" s="140" t="s">
        <v>1351</v>
      </c>
      <c r="G1208" s="140"/>
      <c r="H1208" s="140"/>
      <c r="I1208" s="140"/>
      <c r="J1208" s="140" t="s">
        <v>2035</v>
      </c>
      <c r="K1208" s="140"/>
      <c r="L1208" s="140"/>
      <c r="N1208" s="140" t="s">
        <v>2036</v>
      </c>
      <c r="O1208" s="140"/>
      <c r="P1208" s="140"/>
      <c r="Q1208" s="140"/>
      <c r="R1208" s="140"/>
      <c r="S1208" s="140"/>
      <c r="T1208" s="140"/>
      <c r="U1208" s="140"/>
      <c r="V1208" s="140"/>
      <c r="W1208" s="140"/>
      <c r="X1208" s="140"/>
      <c r="Y1208" s="140"/>
      <c r="Z1208" s="140"/>
      <c r="AA1208" s="140"/>
      <c r="AC1208" s="218">
        <v>7095.75</v>
      </c>
      <c r="AD1208" s="218"/>
    </row>
    <row r="1209" spans="2:30">
      <c r="C1209" s="143" t="s">
        <v>2</v>
      </c>
      <c r="G1209" s="143" t="s">
        <v>2</v>
      </c>
      <c r="K1209" s="143" t="s">
        <v>2</v>
      </c>
      <c r="O1209" s="219" t="s">
        <v>2022</v>
      </c>
      <c r="P1209" s="219"/>
      <c r="Q1209" s="219"/>
      <c r="R1209" s="219"/>
      <c r="S1209" s="219"/>
      <c r="T1209" s="219"/>
      <c r="U1209" s="219"/>
      <c r="V1209" s="219"/>
      <c r="W1209" s="219"/>
      <c r="X1209" s="219"/>
      <c r="Y1209" s="219"/>
      <c r="Z1209" s="219"/>
      <c r="AA1209" s="219"/>
      <c r="AB1209" s="219"/>
      <c r="AC1209" s="220">
        <v>260.08</v>
      </c>
      <c r="AD1209" s="220"/>
    </row>
    <row r="1210" spans="2:30">
      <c r="C1210" s="143" t="s">
        <v>2</v>
      </c>
      <c r="G1210" s="143" t="s">
        <v>2</v>
      </c>
      <c r="K1210" s="143" t="s">
        <v>2</v>
      </c>
      <c r="O1210" s="219" t="s">
        <v>2022</v>
      </c>
      <c r="P1210" s="219"/>
      <c r="Q1210" s="219"/>
      <c r="R1210" s="219"/>
      <c r="S1210" s="219"/>
      <c r="T1210" s="219"/>
      <c r="U1210" s="219"/>
      <c r="V1210" s="219"/>
      <c r="W1210" s="219"/>
      <c r="X1210" s="219"/>
      <c r="Y1210" s="219"/>
      <c r="Z1210" s="219"/>
      <c r="AA1210" s="219"/>
      <c r="AB1210" s="219"/>
      <c r="AC1210" s="220">
        <v>318.98</v>
      </c>
      <c r="AD1210" s="220"/>
    </row>
    <row r="1211" spans="2:30">
      <c r="C1211" s="143" t="s">
        <v>2</v>
      </c>
      <c r="G1211" s="143" t="s">
        <v>2</v>
      </c>
      <c r="K1211" s="143" t="s">
        <v>2</v>
      </c>
      <c r="O1211" s="219" t="s">
        <v>2022</v>
      </c>
      <c r="P1211" s="219"/>
      <c r="Q1211" s="219"/>
      <c r="R1211" s="219"/>
      <c r="S1211" s="219"/>
      <c r="T1211" s="219"/>
      <c r="U1211" s="219"/>
      <c r="V1211" s="219"/>
      <c r="W1211" s="219"/>
      <c r="X1211" s="219"/>
      <c r="Y1211" s="219"/>
      <c r="Z1211" s="219"/>
      <c r="AA1211" s="219"/>
      <c r="AB1211" s="219"/>
      <c r="AC1211" s="220">
        <v>505.23</v>
      </c>
      <c r="AD1211" s="220"/>
    </row>
    <row r="1212" spans="2:30">
      <c r="C1212" s="143" t="s">
        <v>2</v>
      </c>
      <c r="G1212" s="143" t="s">
        <v>2</v>
      </c>
      <c r="K1212" s="143" t="s">
        <v>2</v>
      </c>
      <c r="O1212" s="219" t="s">
        <v>2022</v>
      </c>
      <c r="P1212" s="219"/>
      <c r="Q1212" s="219"/>
      <c r="R1212" s="219"/>
      <c r="S1212" s="219"/>
      <c r="T1212" s="219"/>
      <c r="U1212" s="219"/>
      <c r="V1212" s="219"/>
      <c r="W1212" s="219"/>
      <c r="X1212" s="219"/>
      <c r="Y1212" s="219"/>
      <c r="Z1212" s="219"/>
      <c r="AA1212" s="219"/>
      <c r="AB1212" s="219"/>
      <c r="AC1212" s="220">
        <v>375.7</v>
      </c>
      <c r="AD1212" s="220"/>
    </row>
    <row r="1213" spans="2:30">
      <c r="C1213" s="143" t="s">
        <v>2</v>
      </c>
      <c r="G1213" s="143" t="s">
        <v>2</v>
      </c>
      <c r="K1213" s="143" t="s">
        <v>2</v>
      </c>
      <c r="O1213" s="219" t="s">
        <v>2022</v>
      </c>
      <c r="P1213" s="219"/>
      <c r="Q1213" s="219"/>
      <c r="R1213" s="219"/>
      <c r="S1213" s="219"/>
      <c r="T1213" s="219"/>
      <c r="U1213" s="219"/>
      <c r="V1213" s="219"/>
      <c r="W1213" s="219"/>
      <c r="X1213" s="219"/>
      <c r="Y1213" s="219"/>
      <c r="Z1213" s="219"/>
      <c r="AA1213" s="219"/>
      <c r="AB1213" s="219"/>
      <c r="AC1213" s="220">
        <v>556.41999999999996</v>
      </c>
      <c r="AD1213" s="220"/>
    </row>
    <row r="1214" spans="2:30">
      <c r="C1214" s="143" t="s">
        <v>2</v>
      </c>
      <c r="G1214" s="143" t="s">
        <v>2</v>
      </c>
      <c r="K1214" s="143" t="s">
        <v>2</v>
      </c>
      <c r="O1214" s="219" t="s">
        <v>2022</v>
      </c>
      <c r="P1214" s="219"/>
      <c r="Q1214" s="219"/>
      <c r="R1214" s="219"/>
      <c r="S1214" s="219"/>
      <c r="T1214" s="219"/>
      <c r="U1214" s="219"/>
      <c r="V1214" s="219"/>
      <c r="W1214" s="219"/>
      <c r="X1214" s="219"/>
      <c r="Y1214" s="219"/>
      <c r="Z1214" s="219"/>
      <c r="AA1214" s="219"/>
      <c r="AB1214" s="219"/>
      <c r="AC1214" s="220">
        <v>807.07</v>
      </c>
      <c r="AD1214" s="220"/>
    </row>
    <row r="1215" spans="2:30">
      <c r="C1215" s="143" t="s">
        <v>2</v>
      </c>
      <c r="G1215" s="143" t="s">
        <v>2</v>
      </c>
      <c r="K1215" s="143" t="s">
        <v>2</v>
      </c>
      <c r="O1215" s="219" t="s">
        <v>2022</v>
      </c>
      <c r="P1215" s="219"/>
      <c r="Q1215" s="219"/>
      <c r="R1215" s="219"/>
      <c r="S1215" s="219"/>
      <c r="T1215" s="219"/>
      <c r="U1215" s="219"/>
      <c r="V1215" s="219"/>
      <c r="W1215" s="219"/>
      <c r="X1215" s="219"/>
      <c r="Y1215" s="219"/>
      <c r="Z1215" s="219"/>
      <c r="AA1215" s="219"/>
      <c r="AB1215" s="219"/>
      <c r="AC1215" s="220">
        <v>810.06</v>
      </c>
      <c r="AD1215" s="220"/>
    </row>
    <row r="1216" spans="2:30">
      <c r="C1216" s="143" t="s">
        <v>2</v>
      </c>
      <c r="G1216" s="143" t="s">
        <v>2</v>
      </c>
      <c r="K1216" s="143" t="s">
        <v>2</v>
      </c>
      <c r="O1216" s="219" t="s">
        <v>2022</v>
      </c>
      <c r="P1216" s="219"/>
      <c r="Q1216" s="219"/>
      <c r="R1216" s="219"/>
      <c r="S1216" s="219"/>
      <c r="T1216" s="219"/>
      <c r="U1216" s="219"/>
      <c r="V1216" s="219"/>
      <c r="W1216" s="219"/>
      <c r="X1216" s="219"/>
      <c r="Y1216" s="219"/>
      <c r="Z1216" s="219"/>
      <c r="AA1216" s="219"/>
      <c r="AB1216" s="219"/>
      <c r="AC1216" s="220">
        <v>216.34</v>
      </c>
      <c r="AD1216" s="220"/>
    </row>
    <row r="1217" spans="3:30">
      <c r="C1217" s="143" t="s">
        <v>2</v>
      </c>
      <c r="G1217" s="143" t="s">
        <v>2</v>
      </c>
      <c r="K1217" s="143" t="s">
        <v>2</v>
      </c>
      <c r="O1217" s="219" t="s">
        <v>2022</v>
      </c>
      <c r="P1217" s="219"/>
      <c r="Q1217" s="219"/>
      <c r="R1217" s="219"/>
      <c r="S1217" s="219"/>
      <c r="T1217" s="219"/>
      <c r="U1217" s="219"/>
      <c r="V1217" s="219"/>
      <c r="W1217" s="219"/>
      <c r="X1217" s="219"/>
      <c r="Y1217" s="219"/>
      <c r="Z1217" s="219"/>
      <c r="AA1217" s="219"/>
      <c r="AB1217" s="219"/>
      <c r="AC1217" s="220">
        <v>442.07</v>
      </c>
      <c r="AD1217" s="220"/>
    </row>
    <row r="1218" spans="3:30">
      <c r="C1218" s="143" t="s">
        <v>2</v>
      </c>
      <c r="G1218" s="143" t="s">
        <v>2</v>
      </c>
      <c r="K1218" s="143" t="s">
        <v>2</v>
      </c>
      <c r="O1218" s="219" t="s">
        <v>2022</v>
      </c>
      <c r="P1218" s="219"/>
      <c r="Q1218" s="219"/>
      <c r="R1218" s="219"/>
      <c r="S1218" s="219"/>
      <c r="T1218" s="219"/>
      <c r="U1218" s="219"/>
      <c r="V1218" s="219"/>
      <c r="W1218" s="219"/>
      <c r="X1218" s="219"/>
      <c r="Y1218" s="219"/>
      <c r="Z1218" s="219"/>
      <c r="AA1218" s="219"/>
      <c r="AB1218" s="219"/>
      <c r="AC1218" s="220">
        <v>529.41999999999996</v>
      </c>
      <c r="AD1218" s="220"/>
    </row>
    <row r="1219" spans="3:30">
      <c r="C1219" s="143" t="s">
        <v>2</v>
      </c>
      <c r="G1219" s="143" t="s">
        <v>2</v>
      </c>
      <c r="K1219" s="143" t="s">
        <v>2</v>
      </c>
      <c r="O1219" s="219" t="s">
        <v>2022</v>
      </c>
      <c r="P1219" s="219"/>
      <c r="Q1219" s="219"/>
      <c r="R1219" s="219"/>
      <c r="S1219" s="219"/>
      <c r="T1219" s="219"/>
      <c r="U1219" s="219"/>
      <c r="V1219" s="219"/>
      <c r="W1219" s="219"/>
      <c r="X1219" s="219"/>
      <c r="Y1219" s="219"/>
      <c r="Z1219" s="219"/>
      <c r="AA1219" s="219"/>
      <c r="AB1219" s="219"/>
      <c r="AC1219" s="220">
        <v>653.67999999999995</v>
      </c>
      <c r="AD1219" s="220"/>
    </row>
    <row r="1220" spans="3:30">
      <c r="C1220" s="143" t="s">
        <v>2</v>
      </c>
      <c r="G1220" s="143" t="s">
        <v>2</v>
      </c>
      <c r="K1220" s="143" t="s">
        <v>2</v>
      </c>
      <c r="O1220" s="219" t="s">
        <v>2022</v>
      </c>
      <c r="P1220" s="219"/>
      <c r="Q1220" s="219"/>
      <c r="R1220" s="219"/>
      <c r="S1220" s="219"/>
      <c r="T1220" s="219"/>
      <c r="U1220" s="219"/>
      <c r="V1220" s="219"/>
      <c r="W1220" s="219"/>
      <c r="X1220" s="219"/>
      <c r="Y1220" s="219"/>
      <c r="Z1220" s="219"/>
      <c r="AA1220" s="219"/>
      <c r="AB1220" s="219"/>
      <c r="AC1220" s="220">
        <v>685.65</v>
      </c>
      <c r="AD1220" s="220"/>
    </row>
    <row r="1221" spans="3:30">
      <c r="C1221" s="143" t="s">
        <v>2</v>
      </c>
      <c r="G1221" s="143" t="s">
        <v>2</v>
      </c>
      <c r="K1221" s="143" t="s">
        <v>2</v>
      </c>
      <c r="O1221" s="219" t="s">
        <v>2064</v>
      </c>
      <c r="P1221" s="219"/>
      <c r="Q1221" s="219"/>
      <c r="R1221" s="219"/>
      <c r="S1221" s="219"/>
      <c r="T1221" s="219"/>
      <c r="U1221" s="219"/>
      <c r="V1221" s="219"/>
      <c r="W1221" s="219"/>
      <c r="X1221" s="219"/>
      <c r="Y1221" s="219"/>
      <c r="Z1221" s="219"/>
      <c r="AA1221" s="219"/>
      <c r="AB1221" s="219"/>
      <c r="AC1221" s="220">
        <v>381.35</v>
      </c>
      <c r="AD1221" s="220"/>
    </row>
    <row r="1222" spans="3:30">
      <c r="C1222" s="143" t="s">
        <v>2</v>
      </c>
      <c r="G1222" s="143" t="s">
        <v>2</v>
      </c>
      <c r="K1222" s="143" t="s">
        <v>2</v>
      </c>
      <c r="O1222" s="219" t="s">
        <v>2065</v>
      </c>
      <c r="P1222" s="219"/>
      <c r="Q1222" s="219"/>
      <c r="R1222" s="219"/>
      <c r="S1222" s="219"/>
      <c r="T1222" s="219"/>
      <c r="U1222" s="219"/>
      <c r="V1222" s="219"/>
      <c r="W1222" s="219"/>
      <c r="X1222" s="219"/>
      <c r="Y1222" s="219"/>
      <c r="Z1222" s="219"/>
      <c r="AA1222" s="219"/>
      <c r="AB1222" s="219"/>
      <c r="AC1222" s="220">
        <v>26.4</v>
      </c>
      <c r="AD1222" s="220"/>
    </row>
    <row r="1223" spans="3:30">
      <c r="C1223" s="143" t="s">
        <v>2</v>
      </c>
      <c r="G1223" s="143" t="s">
        <v>2</v>
      </c>
      <c r="K1223" s="143" t="s">
        <v>2</v>
      </c>
      <c r="O1223" s="219" t="s">
        <v>2066</v>
      </c>
      <c r="P1223" s="219"/>
      <c r="Q1223" s="219"/>
      <c r="R1223" s="219"/>
      <c r="S1223" s="219"/>
      <c r="T1223" s="219"/>
      <c r="U1223" s="219"/>
      <c r="V1223" s="219"/>
      <c r="W1223" s="219"/>
      <c r="X1223" s="219"/>
      <c r="Y1223" s="219"/>
      <c r="Z1223" s="219"/>
      <c r="AA1223" s="219"/>
      <c r="AB1223" s="219"/>
      <c r="AC1223" s="220">
        <v>37.24</v>
      </c>
      <c r="AD1223" s="220"/>
    </row>
    <row r="1224" spans="3:30">
      <c r="C1224" s="143" t="s">
        <v>2</v>
      </c>
      <c r="G1224" s="143" t="s">
        <v>2</v>
      </c>
      <c r="K1224" s="143" t="s">
        <v>2</v>
      </c>
      <c r="O1224" s="219" t="s">
        <v>2067</v>
      </c>
      <c r="P1224" s="219"/>
      <c r="Q1224" s="219"/>
      <c r="R1224" s="219"/>
      <c r="S1224" s="219"/>
      <c r="T1224" s="219"/>
      <c r="U1224" s="219"/>
      <c r="V1224" s="219"/>
      <c r="W1224" s="219"/>
      <c r="X1224" s="219"/>
      <c r="Y1224" s="219"/>
      <c r="Z1224" s="219"/>
      <c r="AA1224" s="219"/>
      <c r="AB1224" s="219"/>
      <c r="AC1224" s="220">
        <v>59.7</v>
      </c>
      <c r="AD1224" s="220"/>
    </row>
    <row r="1225" spans="3:30">
      <c r="C1225" s="143" t="s">
        <v>2</v>
      </c>
      <c r="G1225" s="143" t="s">
        <v>2</v>
      </c>
      <c r="K1225" s="143" t="s">
        <v>2</v>
      </c>
      <c r="O1225" s="219" t="s">
        <v>2068</v>
      </c>
      <c r="P1225" s="219"/>
      <c r="Q1225" s="219"/>
      <c r="R1225" s="219"/>
      <c r="S1225" s="219"/>
      <c r="T1225" s="219"/>
      <c r="U1225" s="219"/>
      <c r="V1225" s="219"/>
      <c r="W1225" s="219"/>
      <c r="X1225" s="219"/>
      <c r="Y1225" s="219"/>
      <c r="Z1225" s="219"/>
      <c r="AA1225" s="219"/>
      <c r="AB1225" s="219"/>
      <c r="AC1225" s="220">
        <v>62.26</v>
      </c>
      <c r="AD1225" s="220"/>
    </row>
    <row r="1226" spans="3:30">
      <c r="C1226" s="143" t="s">
        <v>2</v>
      </c>
      <c r="G1226" s="143" t="s">
        <v>2</v>
      </c>
      <c r="K1226" s="143" t="s">
        <v>2</v>
      </c>
      <c r="O1226" s="219" t="s">
        <v>2069</v>
      </c>
      <c r="P1226" s="219"/>
      <c r="Q1226" s="219"/>
      <c r="R1226" s="219"/>
      <c r="S1226" s="219"/>
      <c r="T1226" s="219"/>
      <c r="U1226" s="219"/>
      <c r="V1226" s="219"/>
      <c r="W1226" s="219"/>
      <c r="X1226" s="219"/>
      <c r="Y1226" s="219"/>
      <c r="Z1226" s="219"/>
      <c r="AA1226" s="219"/>
      <c r="AB1226" s="219"/>
      <c r="AC1226" s="220">
        <v>58.24</v>
      </c>
      <c r="AD1226" s="220"/>
    </row>
    <row r="1227" spans="3:30">
      <c r="C1227" s="143" t="s">
        <v>2</v>
      </c>
      <c r="G1227" s="143" t="s">
        <v>2</v>
      </c>
      <c r="K1227" s="143" t="s">
        <v>2</v>
      </c>
      <c r="O1227" s="219" t="s">
        <v>2070</v>
      </c>
      <c r="P1227" s="219"/>
      <c r="Q1227" s="219"/>
      <c r="R1227" s="219"/>
      <c r="S1227" s="219"/>
      <c r="T1227" s="219"/>
      <c r="U1227" s="219"/>
      <c r="V1227" s="219"/>
      <c r="W1227" s="219"/>
      <c r="X1227" s="219"/>
      <c r="Y1227" s="219"/>
      <c r="Z1227" s="219"/>
      <c r="AA1227" s="219"/>
      <c r="AB1227" s="219"/>
      <c r="AC1227" s="220">
        <v>70.14</v>
      </c>
      <c r="AD1227" s="220"/>
    </row>
    <row r="1228" spans="3:30">
      <c r="C1228" s="143" t="s">
        <v>2</v>
      </c>
      <c r="G1228" s="143" t="s">
        <v>2</v>
      </c>
      <c r="K1228" s="143" t="s">
        <v>2</v>
      </c>
      <c r="O1228" s="219" t="s">
        <v>2071</v>
      </c>
      <c r="P1228" s="219"/>
      <c r="Q1228" s="219"/>
      <c r="R1228" s="219"/>
      <c r="S1228" s="219"/>
      <c r="T1228" s="219"/>
      <c r="U1228" s="219"/>
      <c r="V1228" s="219"/>
      <c r="W1228" s="219"/>
      <c r="X1228" s="219"/>
      <c r="Y1228" s="219"/>
      <c r="Z1228" s="219"/>
      <c r="AA1228" s="219"/>
      <c r="AB1228" s="219"/>
      <c r="AC1228" s="220">
        <v>69.319999999999993</v>
      </c>
      <c r="AD1228" s="220"/>
    </row>
    <row r="1229" spans="3:30">
      <c r="C1229" s="143" t="s">
        <v>2</v>
      </c>
      <c r="G1229" s="143" t="s">
        <v>2</v>
      </c>
      <c r="K1229" s="143" t="s">
        <v>2</v>
      </c>
      <c r="O1229" s="219" t="s">
        <v>2072</v>
      </c>
      <c r="P1229" s="219"/>
      <c r="Q1229" s="219"/>
      <c r="R1229" s="219"/>
      <c r="S1229" s="219"/>
      <c r="T1229" s="219"/>
      <c r="U1229" s="219"/>
      <c r="V1229" s="219"/>
      <c r="W1229" s="219"/>
      <c r="X1229" s="219"/>
      <c r="Y1229" s="219"/>
      <c r="Z1229" s="219"/>
      <c r="AA1229" s="219"/>
      <c r="AB1229" s="219"/>
      <c r="AC1229" s="220">
        <v>14.4</v>
      </c>
      <c r="AD1229" s="220"/>
    </row>
    <row r="1230" spans="3:30">
      <c r="C1230" s="143" t="s">
        <v>2</v>
      </c>
      <c r="G1230" s="143" t="s">
        <v>2</v>
      </c>
      <c r="K1230" s="143" t="s">
        <v>2</v>
      </c>
      <c r="O1230" s="219" t="s">
        <v>2073</v>
      </c>
      <c r="P1230" s="219"/>
      <c r="Q1230" s="219"/>
      <c r="R1230" s="219"/>
      <c r="S1230" s="219"/>
      <c r="T1230" s="219"/>
      <c r="U1230" s="219"/>
      <c r="V1230" s="219"/>
      <c r="W1230" s="219"/>
      <c r="X1230" s="219"/>
      <c r="Y1230" s="219"/>
      <c r="Z1230" s="219"/>
      <c r="AA1230" s="219"/>
      <c r="AB1230" s="219"/>
      <c r="AC1230" s="220">
        <v>13.2</v>
      </c>
      <c r="AD1230" s="220"/>
    </row>
    <row r="1231" spans="3:30">
      <c r="C1231" s="143" t="s">
        <v>2</v>
      </c>
      <c r="G1231" s="143" t="s">
        <v>2</v>
      </c>
      <c r="K1231" s="143" t="s">
        <v>2</v>
      </c>
      <c r="O1231" s="219" t="s">
        <v>2074</v>
      </c>
      <c r="P1231" s="219"/>
      <c r="Q1231" s="219"/>
      <c r="R1231" s="219"/>
      <c r="S1231" s="219"/>
      <c r="T1231" s="219"/>
      <c r="U1231" s="219"/>
      <c r="V1231" s="219"/>
      <c r="W1231" s="219"/>
      <c r="X1231" s="219"/>
      <c r="Y1231" s="219"/>
      <c r="Z1231" s="219"/>
      <c r="AA1231" s="219"/>
      <c r="AB1231" s="219"/>
      <c r="AC1231" s="220">
        <v>119.4</v>
      </c>
      <c r="AD1231" s="220"/>
    </row>
    <row r="1232" spans="3:30">
      <c r="C1232" s="143" t="s">
        <v>2</v>
      </c>
      <c r="G1232" s="143" t="s">
        <v>2</v>
      </c>
      <c r="K1232" s="143" t="s">
        <v>2</v>
      </c>
      <c r="O1232" s="219" t="s">
        <v>2075</v>
      </c>
      <c r="P1232" s="219"/>
      <c r="Q1232" s="219"/>
      <c r="R1232" s="219"/>
      <c r="S1232" s="219"/>
      <c r="T1232" s="219"/>
      <c r="U1232" s="219"/>
      <c r="V1232" s="219"/>
      <c r="W1232" s="219"/>
      <c r="X1232" s="219"/>
      <c r="Y1232" s="219"/>
      <c r="Z1232" s="219"/>
      <c r="AA1232" s="219"/>
      <c r="AB1232" s="219"/>
      <c r="AC1232" s="220">
        <v>23.4</v>
      </c>
      <c r="AD1232" s="220"/>
    </row>
    <row r="1233" spans="1:30">
      <c r="B1233" s="140" t="s">
        <v>2076</v>
      </c>
      <c r="C1233" s="140"/>
      <c r="D1233" s="140"/>
      <c r="F1233" s="140" t="s">
        <v>1351</v>
      </c>
      <c r="G1233" s="140"/>
      <c r="H1233" s="140"/>
      <c r="I1233" s="140"/>
      <c r="J1233" s="140" t="s">
        <v>2077</v>
      </c>
      <c r="K1233" s="140"/>
      <c r="L1233" s="140"/>
      <c r="N1233" s="140" t="s">
        <v>2078</v>
      </c>
      <c r="O1233" s="140"/>
      <c r="P1233" s="140"/>
      <c r="Q1233" s="140"/>
      <c r="R1233" s="140"/>
      <c r="S1233" s="140"/>
      <c r="T1233" s="140"/>
      <c r="U1233" s="140"/>
      <c r="V1233" s="140"/>
      <c r="W1233" s="140"/>
      <c r="X1233" s="140"/>
      <c r="Y1233" s="140"/>
      <c r="Z1233" s="140"/>
      <c r="AA1233" s="140"/>
      <c r="AC1233" s="218">
        <v>3.36</v>
      </c>
      <c r="AD1233" s="218"/>
    </row>
    <row r="1234" spans="1:30">
      <c r="C1234" s="143" t="s">
        <v>2</v>
      </c>
      <c r="G1234" s="143" t="s">
        <v>2</v>
      </c>
      <c r="K1234" s="143" t="s">
        <v>2</v>
      </c>
      <c r="O1234" s="219" t="s">
        <v>1314</v>
      </c>
      <c r="P1234" s="219"/>
      <c r="Q1234" s="219"/>
      <c r="R1234" s="219"/>
      <c r="S1234" s="219"/>
      <c r="T1234" s="219"/>
      <c r="U1234" s="219"/>
      <c r="V1234" s="219"/>
      <c r="W1234" s="219"/>
      <c r="X1234" s="219"/>
      <c r="Y1234" s="219"/>
      <c r="Z1234" s="219"/>
      <c r="AA1234" s="219"/>
      <c r="AB1234" s="219"/>
    </row>
    <row r="1235" spans="1:30" ht="22.5" customHeight="1"/>
    <row r="1236" spans="1:30" ht="12" customHeight="1"/>
    <row r="1237" spans="1:30" ht="13.5" customHeight="1">
      <c r="A1237" s="146" t="s">
        <v>1167</v>
      </c>
      <c r="B1237" s="146"/>
      <c r="C1237" s="146"/>
      <c r="D1237" s="146"/>
      <c r="E1237" s="146"/>
      <c r="F1237" s="146"/>
      <c r="G1237" s="146"/>
      <c r="H1237" s="146"/>
      <c r="I1237" s="146"/>
      <c r="J1237" s="146"/>
      <c r="K1237" s="146"/>
      <c r="L1237" s="146"/>
      <c r="M1237" s="146"/>
      <c r="R1237" s="147" t="s">
        <v>2079</v>
      </c>
      <c r="S1237" s="147"/>
      <c r="T1237" s="147"/>
      <c r="U1237" s="147"/>
      <c r="V1237" s="147"/>
      <c r="W1237" s="147"/>
      <c r="X1237" s="147"/>
      <c r="Y1237" s="147"/>
      <c r="Z1237" s="147"/>
      <c r="AA1237" s="147"/>
      <c r="AB1237" s="147"/>
      <c r="AC1237" s="147"/>
      <c r="AD1237" s="147"/>
    </row>
    <row r="1238" spans="1:30" ht="25.5" customHeight="1">
      <c r="C1238" s="137" t="s">
        <v>1135</v>
      </c>
      <c r="D1238" s="137"/>
      <c r="E1238" s="137"/>
      <c r="F1238" s="137"/>
      <c r="G1238" s="137"/>
      <c r="H1238" s="137"/>
      <c r="I1238" s="137"/>
      <c r="J1238" s="137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  <c r="U1238" s="137"/>
      <c r="V1238" s="137"/>
      <c r="W1238" s="137"/>
      <c r="X1238" s="137"/>
      <c r="Y1238" s="137"/>
      <c r="Z1238" s="137"/>
      <c r="AA1238" s="137"/>
      <c r="AB1238" s="137"/>
      <c r="AC1238" s="137"/>
    </row>
    <row r="1239" spans="1:30" ht="7.5" customHeight="1"/>
    <row r="1240" spans="1:30" ht="18.75" customHeight="1">
      <c r="I1240" s="213" t="s">
        <v>1136</v>
      </c>
      <c r="J1240" s="213"/>
      <c r="K1240" s="213"/>
      <c r="L1240" s="213"/>
      <c r="M1240" s="213"/>
      <c r="N1240" s="213"/>
      <c r="O1240" s="213"/>
      <c r="P1240" s="213"/>
      <c r="S1240" s="214" t="s">
        <v>1137</v>
      </c>
      <c r="T1240" s="214"/>
      <c r="U1240" s="214"/>
      <c r="V1240" s="214"/>
      <c r="W1240" s="214"/>
      <c r="X1240" s="214"/>
      <c r="Y1240" s="214"/>
    </row>
    <row r="1241" spans="1:30" ht="6.75" customHeight="1"/>
    <row r="1242" spans="1:30" ht="6" customHeight="1"/>
    <row r="1243" spans="1:30" ht="16.5" customHeight="1">
      <c r="A1243" s="146" t="s">
        <v>2080</v>
      </c>
      <c r="B1243" s="146"/>
      <c r="C1243" s="146"/>
      <c r="D1243" s="146"/>
      <c r="E1243" s="146"/>
      <c r="F1243" s="146"/>
      <c r="G1243" s="146"/>
      <c r="H1243" s="146"/>
      <c r="I1243" s="146"/>
      <c r="J1243" s="146"/>
      <c r="K1243" s="146"/>
      <c r="L1243" s="146"/>
      <c r="M1243" s="146"/>
      <c r="N1243" s="146"/>
      <c r="O1243" s="146"/>
      <c r="P1243" s="146"/>
      <c r="Q1243" s="146"/>
      <c r="R1243" s="146"/>
      <c r="S1243" s="146"/>
      <c r="U1243" s="143" t="s">
        <v>2</v>
      </c>
      <c r="W1243" s="143" t="s">
        <v>2</v>
      </c>
      <c r="Y1243" s="221" t="s">
        <v>1922</v>
      </c>
      <c r="Z1243" s="221"/>
      <c r="AC1243" s="222">
        <v>103158.57</v>
      </c>
      <c r="AD1243" s="222"/>
    </row>
    <row r="1244" spans="1:30" ht="6.75" customHeight="1"/>
    <row r="1245" spans="1:30" ht="14.25" customHeight="1">
      <c r="A1245" s="215" t="s">
        <v>2081</v>
      </c>
      <c r="B1245" s="215"/>
      <c r="C1245" s="215"/>
      <c r="D1245" s="215"/>
      <c r="E1245" s="215"/>
      <c r="F1245" s="215"/>
      <c r="G1245" s="215"/>
      <c r="H1245" s="215"/>
      <c r="I1245" s="215"/>
      <c r="J1245" s="215"/>
      <c r="K1245" s="215"/>
      <c r="L1245" s="215"/>
      <c r="M1245" s="215"/>
      <c r="N1245" s="215"/>
      <c r="O1245" s="215"/>
    </row>
    <row r="1246" spans="1:30">
      <c r="B1246" s="216" t="s">
        <v>1139</v>
      </c>
      <c r="C1246" s="216"/>
      <c r="D1246" s="216"/>
      <c r="F1246" s="216" t="s">
        <v>1140</v>
      </c>
      <c r="G1246" s="216"/>
      <c r="H1246" s="216"/>
      <c r="I1246" s="216"/>
      <c r="J1246" s="216" t="s">
        <v>1141</v>
      </c>
      <c r="K1246" s="216"/>
      <c r="L1246" s="216"/>
      <c r="N1246" s="216" t="s">
        <v>1142</v>
      </c>
      <c r="O1246" s="216"/>
      <c r="P1246" s="216"/>
      <c r="Q1246" s="216"/>
      <c r="R1246" s="216"/>
      <c r="S1246" s="216"/>
      <c r="T1246" s="216"/>
      <c r="U1246" s="216"/>
      <c r="V1246" s="216"/>
      <c r="W1246" s="216"/>
      <c r="X1246" s="216"/>
      <c r="Y1246" s="216"/>
      <c r="Z1246" s="216"/>
      <c r="AA1246" s="216"/>
      <c r="AC1246" s="217" t="s">
        <v>1143</v>
      </c>
      <c r="AD1246" s="217"/>
    </row>
    <row r="1247" spans="1:30">
      <c r="B1247" s="140" t="s">
        <v>2082</v>
      </c>
      <c r="C1247" s="140"/>
      <c r="D1247" s="140"/>
      <c r="F1247" s="140" t="s">
        <v>1304</v>
      </c>
      <c r="G1247" s="140"/>
      <c r="H1247" s="140"/>
      <c r="I1247" s="140"/>
      <c r="J1247" s="140" t="s">
        <v>2083</v>
      </c>
      <c r="K1247" s="140"/>
      <c r="L1247" s="140"/>
      <c r="N1247" s="140" t="s">
        <v>2084</v>
      </c>
      <c r="O1247" s="140"/>
      <c r="P1247" s="140"/>
      <c r="Q1247" s="140"/>
      <c r="R1247" s="140"/>
      <c r="S1247" s="140"/>
      <c r="T1247" s="140"/>
      <c r="U1247" s="140"/>
      <c r="V1247" s="140"/>
      <c r="W1247" s="140"/>
      <c r="X1247" s="140"/>
      <c r="Y1247" s="140"/>
      <c r="Z1247" s="140"/>
      <c r="AA1247" s="140"/>
      <c r="AC1247" s="218">
        <v>475.66</v>
      </c>
      <c r="AD1247" s="218"/>
    </row>
    <row r="1248" spans="1:30">
      <c r="C1248" s="143" t="s">
        <v>2</v>
      </c>
      <c r="G1248" s="143" t="s">
        <v>2</v>
      </c>
      <c r="K1248" s="143" t="s">
        <v>2</v>
      </c>
      <c r="O1248" s="219" t="s">
        <v>2085</v>
      </c>
      <c r="P1248" s="219"/>
      <c r="Q1248" s="219"/>
      <c r="R1248" s="219"/>
      <c r="S1248" s="219"/>
      <c r="T1248" s="219"/>
      <c r="U1248" s="219"/>
      <c r="V1248" s="219"/>
      <c r="W1248" s="219"/>
      <c r="X1248" s="219"/>
      <c r="Y1248" s="219"/>
      <c r="Z1248" s="219"/>
      <c r="AA1248" s="219"/>
      <c r="AB1248" s="219"/>
      <c r="AC1248" s="220">
        <v>339.66</v>
      </c>
      <c r="AD1248" s="220"/>
    </row>
    <row r="1249" spans="1:30">
      <c r="C1249" s="143" t="s">
        <v>2</v>
      </c>
      <c r="G1249" s="143" t="s">
        <v>2</v>
      </c>
      <c r="K1249" s="143" t="s">
        <v>2</v>
      </c>
      <c r="O1249" s="219" t="s">
        <v>2086</v>
      </c>
      <c r="P1249" s="219"/>
      <c r="Q1249" s="219"/>
      <c r="R1249" s="219"/>
      <c r="S1249" s="219"/>
      <c r="T1249" s="219"/>
      <c r="U1249" s="219"/>
      <c r="V1249" s="219"/>
      <c r="W1249" s="219"/>
      <c r="X1249" s="219"/>
      <c r="Y1249" s="219"/>
      <c r="Z1249" s="219"/>
      <c r="AA1249" s="219"/>
      <c r="AB1249" s="219"/>
      <c r="AC1249" s="220">
        <v>136</v>
      </c>
      <c r="AD1249" s="220"/>
    </row>
    <row r="1250" spans="1:30" ht="6" customHeight="1"/>
    <row r="1251" spans="1:30" ht="16.5" customHeight="1">
      <c r="A1251" s="146" t="s">
        <v>2087</v>
      </c>
      <c r="B1251" s="146"/>
      <c r="C1251" s="146"/>
      <c r="D1251" s="146"/>
      <c r="E1251" s="146"/>
      <c r="F1251" s="146"/>
      <c r="G1251" s="146"/>
      <c r="H1251" s="146"/>
      <c r="I1251" s="146"/>
      <c r="J1251" s="146"/>
      <c r="K1251" s="146"/>
      <c r="L1251" s="146"/>
      <c r="M1251" s="146"/>
      <c r="N1251" s="146"/>
      <c r="O1251" s="146"/>
      <c r="P1251" s="146"/>
      <c r="Q1251" s="146"/>
      <c r="R1251" s="146"/>
      <c r="S1251" s="146"/>
      <c r="U1251" s="143" t="s">
        <v>2</v>
      </c>
      <c r="W1251" s="143" t="s">
        <v>2</v>
      </c>
      <c r="Y1251" s="221" t="s">
        <v>1922</v>
      </c>
      <c r="Z1251" s="221"/>
      <c r="AC1251" s="222">
        <v>475.66</v>
      </c>
      <c r="AD1251" s="222"/>
    </row>
    <row r="1252" spans="1:30" ht="6.75" customHeight="1"/>
    <row r="1253" spans="1:30" ht="14.25" customHeight="1">
      <c r="A1253" s="215" t="s">
        <v>2088</v>
      </c>
      <c r="B1253" s="215"/>
      <c r="C1253" s="215"/>
      <c r="D1253" s="215"/>
      <c r="E1253" s="215"/>
      <c r="F1253" s="215"/>
      <c r="G1253" s="215"/>
      <c r="H1253" s="215"/>
      <c r="I1253" s="215"/>
      <c r="J1253" s="215"/>
      <c r="K1253" s="215"/>
      <c r="L1253" s="215"/>
      <c r="M1253" s="215"/>
      <c r="N1253" s="215"/>
      <c r="O1253" s="215"/>
    </row>
    <row r="1254" spans="1:30">
      <c r="B1254" s="216" t="s">
        <v>1139</v>
      </c>
      <c r="C1254" s="216"/>
      <c r="D1254" s="216"/>
      <c r="F1254" s="216" t="s">
        <v>1140</v>
      </c>
      <c r="G1254" s="216"/>
      <c r="H1254" s="216"/>
      <c r="I1254" s="216"/>
      <c r="J1254" s="216" t="s">
        <v>1141</v>
      </c>
      <c r="K1254" s="216"/>
      <c r="L1254" s="216"/>
      <c r="N1254" s="216" t="s">
        <v>1142</v>
      </c>
      <c r="O1254" s="216"/>
      <c r="P1254" s="216"/>
      <c r="Q1254" s="216"/>
      <c r="R1254" s="216"/>
      <c r="S1254" s="216"/>
      <c r="T1254" s="216"/>
      <c r="U1254" s="216"/>
      <c r="V1254" s="216"/>
      <c r="W1254" s="216"/>
      <c r="X1254" s="216"/>
      <c r="Y1254" s="216"/>
      <c r="Z1254" s="216"/>
      <c r="AA1254" s="216"/>
      <c r="AC1254" s="217" t="s">
        <v>1143</v>
      </c>
      <c r="AD1254" s="217"/>
    </row>
    <row r="1255" spans="1:30">
      <c r="B1255" s="140" t="s">
        <v>2089</v>
      </c>
      <c r="C1255" s="140"/>
      <c r="D1255" s="140"/>
      <c r="F1255" s="140" t="s">
        <v>1304</v>
      </c>
      <c r="G1255" s="140"/>
      <c r="H1255" s="140"/>
      <c r="I1255" s="140"/>
      <c r="J1255" s="140" t="s">
        <v>2090</v>
      </c>
      <c r="K1255" s="140"/>
      <c r="L1255" s="140"/>
      <c r="N1255" s="140" t="s">
        <v>2091</v>
      </c>
      <c r="O1255" s="140"/>
      <c r="P1255" s="140"/>
      <c r="Q1255" s="140"/>
      <c r="R1255" s="140"/>
      <c r="S1255" s="140"/>
      <c r="T1255" s="140"/>
      <c r="U1255" s="140"/>
      <c r="V1255" s="140"/>
      <c r="W1255" s="140"/>
      <c r="X1255" s="140"/>
      <c r="Y1255" s="140"/>
      <c r="Z1255" s="140"/>
      <c r="AA1255" s="140"/>
      <c r="AC1255" s="218">
        <v>22000</v>
      </c>
      <c r="AD1255" s="218"/>
    </row>
    <row r="1256" spans="1:30">
      <c r="C1256" s="143" t="s">
        <v>2</v>
      </c>
      <c r="G1256" s="143" t="s">
        <v>2</v>
      </c>
      <c r="K1256" s="143" t="s">
        <v>2</v>
      </c>
      <c r="O1256" s="219" t="s">
        <v>2092</v>
      </c>
      <c r="P1256" s="219"/>
      <c r="Q1256" s="219"/>
      <c r="R1256" s="219"/>
      <c r="S1256" s="219"/>
      <c r="T1256" s="219"/>
      <c r="U1256" s="219"/>
      <c r="V1256" s="219"/>
      <c r="W1256" s="219"/>
      <c r="X1256" s="219"/>
      <c r="Y1256" s="219"/>
      <c r="Z1256" s="219"/>
      <c r="AA1256" s="219"/>
      <c r="AB1256" s="219"/>
    </row>
    <row r="1257" spans="1:30" ht="6" customHeight="1"/>
    <row r="1258" spans="1:30" ht="16.5" customHeight="1">
      <c r="A1258" s="146" t="s">
        <v>2093</v>
      </c>
      <c r="B1258" s="146"/>
      <c r="C1258" s="146"/>
      <c r="D1258" s="146"/>
      <c r="E1258" s="146"/>
      <c r="F1258" s="146"/>
      <c r="G1258" s="146"/>
      <c r="H1258" s="146"/>
      <c r="I1258" s="146"/>
      <c r="J1258" s="146"/>
      <c r="K1258" s="146"/>
      <c r="L1258" s="146"/>
      <c r="M1258" s="146"/>
      <c r="N1258" s="146"/>
      <c r="O1258" s="146"/>
      <c r="P1258" s="146"/>
      <c r="Q1258" s="146"/>
      <c r="R1258" s="146"/>
      <c r="S1258" s="146"/>
      <c r="U1258" s="143" t="s">
        <v>2</v>
      </c>
      <c r="W1258" s="143" t="s">
        <v>2</v>
      </c>
      <c r="Y1258" s="221" t="s">
        <v>1922</v>
      </c>
      <c r="Z1258" s="221"/>
      <c r="AC1258" s="222">
        <v>22000</v>
      </c>
      <c r="AD1258" s="222"/>
    </row>
    <row r="1259" spans="1:30" ht="6.75" customHeight="1"/>
    <row r="1260" spans="1:30" ht="14.25" customHeight="1">
      <c r="A1260" s="215" t="s">
        <v>2094</v>
      </c>
      <c r="B1260" s="215"/>
      <c r="C1260" s="215"/>
      <c r="D1260" s="215"/>
      <c r="E1260" s="215"/>
      <c r="F1260" s="215"/>
      <c r="G1260" s="215"/>
      <c r="H1260" s="215"/>
      <c r="I1260" s="215"/>
      <c r="J1260" s="215"/>
      <c r="K1260" s="215"/>
      <c r="L1260" s="215"/>
      <c r="M1260" s="215"/>
      <c r="N1260" s="215"/>
      <c r="O1260" s="215"/>
    </row>
    <row r="1261" spans="1:30">
      <c r="B1261" s="216" t="s">
        <v>1139</v>
      </c>
      <c r="C1261" s="216"/>
      <c r="D1261" s="216"/>
      <c r="F1261" s="216" t="s">
        <v>1140</v>
      </c>
      <c r="G1261" s="216"/>
      <c r="H1261" s="216"/>
      <c r="I1261" s="216"/>
      <c r="J1261" s="216" t="s">
        <v>1141</v>
      </c>
      <c r="K1261" s="216"/>
      <c r="L1261" s="216"/>
      <c r="N1261" s="216" t="s">
        <v>1142</v>
      </c>
      <c r="O1261" s="216"/>
      <c r="P1261" s="216"/>
      <c r="Q1261" s="216"/>
      <c r="R1261" s="216"/>
      <c r="S1261" s="216"/>
      <c r="T1261" s="216"/>
      <c r="U1261" s="216"/>
      <c r="V1261" s="216"/>
      <c r="W1261" s="216"/>
      <c r="X1261" s="216"/>
      <c r="Y1261" s="216"/>
      <c r="Z1261" s="216"/>
      <c r="AA1261" s="216"/>
      <c r="AC1261" s="217" t="s">
        <v>1143</v>
      </c>
      <c r="AD1261" s="217"/>
    </row>
    <row r="1262" spans="1:30">
      <c r="B1262" s="140" t="s">
        <v>2095</v>
      </c>
      <c r="C1262" s="140"/>
      <c r="D1262" s="140"/>
      <c r="F1262" s="140" t="s">
        <v>1222</v>
      </c>
      <c r="G1262" s="140"/>
      <c r="H1262" s="140"/>
      <c r="I1262" s="140"/>
      <c r="J1262" s="140" t="s">
        <v>2096</v>
      </c>
      <c r="K1262" s="140"/>
      <c r="L1262" s="140"/>
      <c r="N1262" s="140" t="s">
        <v>2097</v>
      </c>
      <c r="O1262" s="140"/>
      <c r="P1262" s="140"/>
      <c r="Q1262" s="140"/>
      <c r="R1262" s="140"/>
      <c r="S1262" s="140"/>
      <c r="T1262" s="140"/>
      <c r="U1262" s="140"/>
      <c r="V1262" s="140"/>
      <c r="W1262" s="140"/>
      <c r="X1262" s="140"/>
      <c r="Y1262" s="140"/>
      <c r="Z1262" s="140"/>
      <c r="AA1262" s="140"/>
      <c r="AC1262" s="218">
        <v>3000</v>
      </c>
      <c r="AD1262" s="218"/>
    </row>
    <row r="1263" spans="1:30">
      <c r="C1263" s="143" t="s">
        <v>2</v>
      </c>
      <c r="G1263" s="143" t="s">
        <v>2</v>
      </c>
      <c r="K1263" s="143" t="s">
        <v>2</v>
      </c>
      <c r="O1263" s="219" t="s">
        <v>2098</v>
      </c>
      <c r="P1263" s="219"/>
      <c r="Q1263" s="219"/>
      <c r="R1263" s="219"/>
      <c r="S1263" s="219"/>
      <c r="T1263" s="219"/>
      <c r="U1263" s="219"/>
      <c r="V1263" s="219"/>
      <c r="W1263" s="219"/>
      <c r="X1263" s="219"/>
      <c r="Y1263" s="219"/>
      <c r="Z1263" s="219"/>
      <c r="AA1263" s="219"/>
      <c r="AB1263" s="219"/>
    </row>
    <row r="1264" spans="1:30" ht="6" customHeight="1"/>
    <row r="1265" spans="1:30" ht="16.5" customHeight="1">
      <c r="A1265" s="146" t="s">
        <v>2099</v>
      </c>
      <c r="B1265" s="146"/>
      <c r="C1265" s="146"/>
      <c r="D1265" s="146"/>
      <c r="E1265" s="146"/>
      <c r="F1265" s="146"/>
      <c r="G1265" s="146"/>
      <c r="H1265" s="146"/>
      <c r="I1265" s="146"/>
      <c r="J1265" s="146"/>
      <c r="K1265" s="146"/>
      <c r="L1265" s="146"/>
      <c r="M1265" s="146"/>
      <c r="N1265" s="146"/>
      <c r="O1265" s="146"/>
      <c r="P1265" s="146"/>
      <c r="Q1265" s="146"/>
      <c r="R1265" s="146"/>
      <c r="S1265" s="146"/>
      <c r="U1265" s="143" t="s">
        <v>2</v>
      </c>
      <c r="W1265" s="143" t="s">
        <v>2</v>
      </c>
      <c r="Y1265" s="221" t="s">
        <v>1922</v>
      </c>
      <c r="Z1265" s="221"/>
      <c r="AC1265" s="222">
        <v>3000</v>
      </c>
      <c r="AD1265" s="222"/>
    </row>
    <row r="1266" spans="1:30" ht="6.75" customHeight="1"/>
    <row r="1267" spans="1:30" ht="14.25" customHeight="1">
      <c r="A1267" s="215" t="s">
        <v>2100</v>
      </c>
      <c r="B1267" s="215"/>
      <c r="C1267" s="215"/>
      <c r="D1267" s="215"/>
      <c r="E1267" s="215"/>
      <c r="F1267" s="215"/>
      <c r="G1267" s="215"/>
      <c r="H1267" s="215"/>
      <c r="I1267" s="215"/>
      <c r="J1267" s="215"/>
      <c r="K1267" s="215"/>
      <c r="L1267" s="215"/>
      <c r="M1267" s="215"/>
      <c r="N1267" s="215"/>
      <c r="O1267" s="215"/>
    </row>
    <row r="1268" spans="1:30">
      <c r="B1268" s="216" t="s">
        <v>1139</v>
      </c>
      <c r="C1268" s="216"/>
      <c r="D1268" s="216"/>
      <c r="F1268" s="216" t="s">
        <v>1140</v>
      </c>
      <c r="G1268" s="216"/>
      <c r="H1268" s="216"/>
      <c r="I1268" s="216"/>
      <c r="J1268" s="216" t="s">
        <v>1141</v>
      </c>
      <c r="K1268" s="216"/>
      <c r="L1268" s="216"/>
      <c r="N1268" s="216" t="s">
        <v>1142</v>
      </c>
      <c r="O1268" s="216"/>
      <c r="P1268" s="216"/>
      <c r="Q1268" s="216"/>
      <c r="R1268" s="216"/>
      <c r="S1268" s="216"/>
      <c r="T1268" s="216"/>
      <c r="U1268" s="216"/>
      <c r="V1268" s="216"/>
      <c r="W1268" s="216"/>
      <c r="X1268" s="216"/>
      <c r="Y1268" s="216"/>
      <c r="Z1268" s="216"/>
      <c r="AA1268" s="216"/>
      <c r="AC1268" s="217" t="s">
        <v>1143</v>
      </c>
      <c r="AD1268" s="217"/>
    </row>
    <row r="1269" spans="1:30">
      <c r="B1269" s="140" t="s">
        <v>2101</v>
      </c>
      <c r="C1269" s="140"/>
      <c r="D1269" s="140"/>
      <c r="F1269" s="140" t="s">
        <v>1304</v>
      </c>
      <c r="G1269" s="140"/>
      <c r="H1269" s="140"/>
      <c r="I1269" s="140"/>
      <c r="J1269" s="140" t="s">
        <v>2102</v>
      </c>
      <c r="K1269" s="140"/>
      <c r="L1269" s="140"/>
      <c r="N1269" s="140" t="s">
        <v>2103</v>
      </c>
      <c r="O1269" s="140"/>
      <c r="P1269" s="140"/>
      <c r="Q1269" s="140"/>
      <c r="R1269" s="140"/>
      <c r="S1269" s="140"/>
      <c r="T1269" s="140"/>
      <c r="U1269" s="140"/>
      <c r="V1269" s="140"/>
      <c r="W1269" s="140"/>
      <c r="X1269" s="140"/>
      <c r="Y1269" s="140"/>
      <c r="Z1269" s="140"/>
      <c r="AA1269" s="140"/>
      <c r="AC1269" s="218">
        <v>21765</v>
      </c>
      <c r="AD1269" s="218"/>
    </row>
    <row r="1270" spans="1:30">
      <c r="C1270" s="143" t="s">
        <v>2</v>
      </c>
      <c r="G1270" s="143" t="s">
        <v>2</v>
      </c>
      <c r="K1270" s="143" t="s">
        <v>2</v>
      </c>
      <c r="O1270" s="219" t="s">
        <v>2104</v>
      </c>
      <c r="P1270" s="219"/>
      <c r="Q1270" s="219"/>
      <c r="R1270" s="219"/>
      <c r="S1270" s="219"/>
      <c r="T1270" s="219"/>
      <c r="U1270" s="219"/>
      <c r="V1270" s="219"/>
      <c r="W1270" s="219"/>
      <c r="X1270" s="219"/>
      <c r="Y1270" s="219"/>
      <c r="Z1270" s="219"/>
      <c r="AA1270" s="219"/>
      <c r="AB1270" s="219"/>
      <c r="AC1270" s="220">
        <v>20993</v>
      </c>
      <c r="AD1270" s="220"/>
    </row>
    <row r="1271" spans="1:30">
      <c r="C1271" s="143" t="s">
        <v>2</v>
      </c>
      <c r="G1271" s="143" t="s">
        <v>2</v>
      </c>
      <c r="K1271" s="143" t="s">
        <v>2</v>
      </c>
      <c r="O1271" s="219" t="s">
        <v>2105</v>
      </c>
      <c r="P1271" s="219"/>
      <c r="Q1271" s="219"/>
      <c r="R1271" s="219"/>
      <c r="S1271" s="219"/>
      <c r="T1271" s="219"/>
      <c r="U1271" s="219"/>
      <c r="V1271" s="219"/>
      <c r="W1271" s="219"/>
      <c r="X1271" s="219"/>
      <c r="Y1271" s="219"/>
      <c r="Z1271" s="219"/>
      <c r="AA1271" s="219"/>
      <c r="AB1271" s="219"/>
      <c r="AC1271" s="220">
        <v>395</v>
      </c>
      <c r="AD1271" s="220"/>
    </row>
    <row r="1272" spans="1:30">
      <c r="C1272" s="143" t="s">
        <v>2</v>
      </c>
      <c r="G1272" s="143" t="s">
        <v>2</v>
      </c>
      <c r="K1272" s="143" t="s">
        <v>2</v>
      </c>
      <c r="O1272" s="219" t="s">
        <v>2106</v>
      </c>
      <c r="P1272" s="219"/>
      <c r="Q1272" s="219"/>
      <c r="R1272" s="219"/>
      <c r="S1272" s="219"/>
      <c r="T1272" s="219"/>
      <c r="U1272" s="219"/>
      <c r="V1272" s="219"/>
      <c r="W1272" s="219"/>
      <c r="X1272" s="219"/>
      <c r="Y1272" s="219"/>
      <c r="Z1272" s="219"/>
      <c r="AA1272" s="219"/>
      <c r="AB1272" s="219"/>
      <c r="AC1272" s="220">
        <v>63</v>
      </c>
      <c r="AD1272" s="220"/>
    </row>
    <row r="1273" spans="1:30">
      <c r="C1273" s="143" t="s">
        <v>2</v>
      </c>
      <c r="G1273" s="143" t="s">
        <v>2</v>
      </c>
      <c r="K1273" s="143" t="s">
        <v>2</v>
      </c>
      <c r="O1273" s="219" t="s">
        <v>2106</v>
      </c>
      <c r="P1273" s="219"/>
      <c r="Q1273" s="219"/>
      <c r="R1273" s="219"/>
      <c r="S1273" s="219"/>
      <c r="T1273" s="219"/>
      <c r="U1273" s="219"/>
      <c r="V1273" s="219"/>
      <c r="W1273" s="219"/>
      <c r="X1273" s="219"/>
      <c r="Y1273" s="219"/>
      <c r="Z1273" s="219"/>
      <c r="AA1273" s="219"/>
      <c r="AB1273" s="219"/>
      <c r="AC1273" s="220">
        <v>63</v>
      </c>
      <c r="AD1273" s="220"/>
    </row>
    <row r="1274" spans="1:30">
      <c r="C1274" s="143" t="s">
        <v>2</v>
      </c>
      <c r="G1274" s="143" t="s">
        <v>2</v>
      </c>
      <c r="K1274" s="143" t="s">
        <v>2</v>
      </c>
      <c r="O1274" s="219" t="s">
        <v>2107</v>
      </c>
      <c r="P1274" s="219"/>
      <c r="Q1274" s="219"/>
      <c r="R1274" s="219"/>
      <c r="S1274" s="219"/>
      <c r="T1274" s="219"/>
      <c r="U1274" s="219"/>
      <c r="V1274" s="219"/>
      <c r="W1274" s="219"/>
      <c r="X1274" s="219"/>
      <c r="Y1274" s="219"/>
      <c r="Z1274" s="219"/>
      <c r="AA1274" s="219"/>
      <c r="AB1274" s="219"/>
      <c r="AC1274" s="220">
        <v>63</v>
      </c>
      <c r="AD1274" s="220"/>
    </row>
    <row r="1275" spans="1:30">
      <c r="C1275" s="143" t="s">
        <v>2</v>
      </c>
      <c r="G1275" s="143" t="s">
        <v>2</v>
      </c>
      <c r="K1275" s="143" t="s">
        <v>2</v>
      </c>
      <c r="O1275" s="219" t="s">
        <v>2107</v>
      </c>
      <c r="P1275" s="219"/>
      <c r="Q1275" s="219"/>
      <c r="R1275" s="219"/>
      <c r="S1275" s="219"/>
      <c r="T1275" s="219"/>
      <c r="U1275" s="219"/>
      <c r="V1275" s="219"/>
      <c r="W1275" s="219"/>
      <c r="X1275" s="219"/>
      <c r="Y1275" s="219"/>
      <c r="Z1275" s="219"/>
      <c r="AA1275" s="219"/>
      <c r="AB1275" s="219"/>
      <c r="AC1275" s="220">
        <v>63</v>
      </c>
      <c r="AD1275" s="220"/>
    </row>
    <row r="1276" spans="1:30">
      <c r="C1276" s="143" t="s">
        <v>2</v>
      </c>
      <c r="G1276" s="143" t="s">
        <v>2</v>
      </c>
      <c r="K1276" s="143" t="s">
        <v>2</v>
      </c>
      <c r="O1276" s="219" t="s">
        <v>1561</v>
      </c>
      <c r="P1276" s="219"/>
      <c r="Q1276" s="219"/>
      <c r="R1276" s="219"/>
      <c r="S1276" s="219"/>
      <c r="T1276" s="219"/>
      <c r="U1276" s="219"/>
      <c r="V1276" s="219"/>
      <c r="W1276" s="219"/>
      <c r="X1276" s="219"/>
      <c r="Y1276" s="219"/>
      <c r="Z1276" s="219"/>
      <c r="AA1276" s="219"/>
      <c r="AB1276" s="219"/>
      <c r="AC1276" s="220">
        <v>25</v>
      </c>
      <c r="AD1276" s="220"/>
    </row>
    <row r="1277" spans="1:30">
      <c r="C1277" s="143" t="s">
        <v>2</v>
      </c>
      <c r="G1277" s="143" t="s">
        <v>2</v>
      </c>
      <c r="K1277" s="143" t="s">
        <v>2</v>
      </c>
      <c r="O1277" s="219" t="s">
        <v>1561</v>
      </c>
      <c r="P1277" s="219"/>
      <c r="Q1277" s="219"/>
      <c r="R1277" s="219"/>
      <c r="S1277" s="219"/>
      <c r="T1277" s="219"/>
      <c r="U1277" s="219"/>
      <c r="V1277" s="219"/>
      <c r="W1277" s="219"/>
      <c r="X1277" s="219"/>
      <c r="Y1277" s="219"/>
      <c r="Z1277" s="219"/>
      <c r="AA1277" s="219"/>
      <c r="AB1277" s="219"/>
      <c r="AC1277" s="220">
        <v>100</v>
      </c>
      <c r="AD1277" s="220"/>
    </row>
    <row r="1278" spans="1:30">
      <c r="B1278" s="140" t="s">
        <v>2108</v>
      </c>
      <c r="C1278" s="140"/>
      <c r="D1278" s="140"/>
      <c r="F1278" s="140" t="s">
        <v>1304</v>
      </c>
      <c r="G1278" s="140"/>
      <c r="H1278" s="140"/>
      <c r="I1278" s="140"/>
      <c r="J1278" s="140" t="s">
        <v>2109</v>
      </c>
      <c r="K1278" s="140"/>
      <c r="L1278" s="140"/>
      <c r="N1278" s="140" t="s">
        <v>2110</v>
      </c>
      <c r="O1278" s="140"/>
      <c r="P1278" s="140"/>
      <c r="Q1278" s="140"/>
      <c r="R1278" s="140"/>
      <c r="S1278" s="140"/>
      <c r="T1278" s="140"/>
      <c r="U1278" s="140"/>
      <c r="V1278" s="140"/>
      <c r="W1278" s="140"/>
      <c r="X1278" s="140"/>
      <c r="Y1278" s="140"/>
      <c r="Z1278" s="140"/>
      <c r="AA1278" s="140"/>
      <c r="AC1278" s="218">
        <v>2689.76</v>
      </c>
      <c r="AD1278" s="218"/>
    </row>
    <row r="1279" spans="1:30">
      <c r="C1279" s="143" t="s">
        <v>2</v>
      </c>
      <c r="G1279" s="143" t="s">
        <v>2</v>
      </c>
      <c r="K1279" s="143" t="s">
        <v>2</v>
      </c>
      <c r="O1279" s="219" t="s">
        <v>2111</v>
      </c>
      <c r="P1279" s="219"/>
      <c r="Q1279" s="219"/>
      <c r="R1279" s="219"/>
      <c r="S1279" s="219"/>
      <c r="T1279" s="219"/>
      <c r="U1279" s="219"/>
      <c r="V1279" s="219"/>
      <c r="W1279" s="219"/>
      <c r="X1279" s="219"/>
      <c r="Y1279" s="219"/>
      <c r="Z1279" s="219"/>
      <c r="AA1279" s="219"/>
      <c r="AB1279" s="219"/>
      <c r="AC1279" s="220">
        <v>132.97999999999999</v>
      </c>
      <c r="AD1279" s="220"/>
    </row>
    <row r="1280" spans="1:30">
      <c r="C1280" s="143" t="s">
        <v>2</v>
      </c>
      <c r="G1280" s="143" t="s">
        <v>2</v>
      </c>
      <c r="K1280" s="143" t="s">
        <v>2</v>
      </c>
      <c r="O1280" s="219" t="s">
        <v>2112</v>
      </c>
      <c r="P1280" s="219"/>
      <c r="Q1280" s="219"/>
      <c r="R1280" s="219"/>
      <c r="S1280" s="219"/>
      <c r="T1280" s="219"/>
      <c r="U1280" s="219"/>
      <c r="V1280" s="219"/>
      <c r="W1280" s="219"/>
      <c r="X1280" s="219"/>
      <c r="Y1280" s="219"/>
      <c r="Z1280" s="219"/>
      <c r="AA1280" s="219"/>
      <c r="AB1280" s="219"/>
      <c r="AC1280" s="220">
        <v>398.86</v>
      </c>
      <c r="AD1280" s="220"/>
    </row>
    <row r="1281" spans="1:30">
      <c r="C1281" s="143" t="s">
        <v>2</v>
      </c>
      <c r="G1281" s="143" t="s">
        <v>2</v>
      </c>
      <c r="K1281" s="143" t="s">
        <v>2</v>
      </c>
      <c r="O1281" s="219" t="s">
        <v>2113</v>
      </c>
      <c r="P1281" s="219"/>
      <c r="Q1281" s="219"/>
      <c r="R1281" s="219"/>
      <c r="S1281" s="219"/>
      <c r="T1281" s="219"/>
      <c r="U1281" s="219"/>
      <c r="V1281" s="219"/>
      <c r="W1281" s="219"/>
      <c r="X1281" s="219"/>
      <c r="Y1281" s="219"/>
      <c r="Z1281" s="219"/>
      <c r="AA1281" s="219"/>
      <c r="AB1281" s="219"/>
      <c r="AC1281" s="220">
        <v>505.2</v>
      </c>
      <c r="AD1281" s="220"/>
    </row>
    <row r="1282" spans="1:30">
      <c r="C1282" s="143" t="s">
        <v>2</v>
      </c>
      <c r="G1282" s="143" t="s">
        <v>2</v>
      </c>
      <c r="K1282" s="143" t="s">
        <v>2</v>
      </c>
      <c r="O1282" s="219" t="s">
        <v>2113</v>
      </c>
      <c r="P1282" s="219"/>
      <c r="Q1282" s="219"/>
      <c r="R1282" s="219"/>
      <c r="S1282" s="219"/>
      <c r="T1282" s="219"/>
      <c r="U1282" s="219"/>
      <c r="V1282" s="219"/>
      <c r="W1282" s="219"/>
      <c r="X1282" s="219"/>
      <c r="Y1282" s="219"/>
      <c r="Z1282" s="219"/>
      <c r="AA1282" s="219"/>
      <c r="AB1282" s="219"/>
      <c r="AC1282" s="220">
        <v>227.96</v>
      </c>
      <c r="AD1282" s="220"/>
    </row>
    <row r="1283" spans="1:30">
      <c r="C1283" s="143" t="s">
        <v>2</v>
      </c>
      <c r="G1283" s="143" t="s">
        <v>2</v>
      </c>
      <c r="K1283" s="143" t="s">
        <v>2</v>
      </c>
      <c r="O1283" s="219" t="s">
        <v>2114</v>
      </c>
      <c r="P1283" s="219"/>
      <c r="Q1283" s="219"/>
      <c r="R1283" s="219"/>
      <c r="S1283" s="219"/>
      <c r="T1283" s="219"/>
      <c r="U1283" s="219"/>
      <c r="V1283" s="219"/>
      <c r="W1283" s="219"/>
      <c r="X1283" s="219"/>
      <c r="Y1283" s="219"/>
      <c r="Z1283" s="219"/>
      <c r="AA1283" s="219"/>
      <c r="AB1283" s="219"/>
      <c r="AC1283" s="220">
        <v>775.08</v>
      </c>
      <c r="AD1283" s="220"/>
    </row>
    <row r="1284" spans="1:30">
      <c r="C1284" s="143" t="s">
        <v>2</v>
      </c>
      <c r="G1284" s="143" t="s">
        <v>2</v>
      </c>
      <c r="K1284" s="143" t="s">
        <v>2</v>
      </c>
      <c r="O1284" s="219" t="s">
        <v>2115</v>
      </c>
      <c r="P1284" s="219"/>
      <c r="Q1284" s="219"/>
      <c r="R1284" s="219"/>
      <c r="S1284" s="219"/>
      <c r="T1284" s="219"/>
      <c r="U1284" s="219"/>
      <c r="V1284" s="219"/>
      <c r="W1284" s="219"/>
      <c r="X1284" s="219"/>
      <c r="Y1284" s="219"/>
      <c r="Z1284" s="219"/>
      <c r="AA1284" s="219"/>
      <c r="AB1284" s="219"/>
      <c r="AC1284" s="220">
        <v>649.67999999999995</v>
      </c>
      <c r="AD1284" s="220"/>
    </row>
    <row r="1285" spans="1:30">
      <c r="B1285" s="140" t="s">
        <v>2116</v>
      </c>
      <c r="C1285" s="140"/>
      <c r="D1285" s="140"/>
      <c r="F1285" s="140" t="s">
        <v>1304</v>
      </c>
      <c r="G1285" s="140"/>
      <c r="H1285" s="140"/>
      <c r="I1285" s="140"/>
      <c r="J1285" s="140" t="s">
        <v>2117</v>
      </c>
      <c r="K1285" s="140"/>
      <c r="L1285" s="140"/>
      <c r="N1285" s="140" t="s">
        <v>2118</v>
      </c>
      <c r="O1285" s="140"/>
      <c r="P1285" s="140"/>
      <c r="Q1285" s="140"/>
      <c r="R1285" s="140"/>
      <c r="S1285" s="140"/>
      <c r="T1285" s="140"/>
      <c r="U1285" s="140"/>
      <c r="V1285" s="140"/>
      <c r="W1285" s="140"/>
      <c r="X1285" s="140"/>
      <c r="Y1285" s="140"/>
      <c r="Z1285" s="140"/>
      <c r="AA1285" s="140"/>
      <c r="AC1285" s="218">
        <v>67.77</v>
      </c>
      <c r="AD1285" s="218"/>
    </row>
    <row r="1286" spans="1:30">
      <c r="C1286" s="143" t="s">
        <v>2</v>
      </c>
      <c r="G1286" s="143" t="s">
        <v>2</v>
      </c>
      <c r="K1286" s="143" t="s">
        <v>2</v>
      </c>
      <c r="O1286" s="219" t="s">
        <v>2119</v>
      </c>
      <c r="P1286" s="219"/>
      <c r="Q1286" s="219"/>
      <c r="R1286" s="219"/>
      <c r="S1286" s="219"/>
      <c r="T1286" s="219"/>
      <c r="U1286" s="219"/>
      <c r="V1286" s="219"/>
      <c r="W1286" s="219"/>
      <c r="X1286" s="219"/>
      <c r="Y1286" s="219"/>
      <c r="Z1286" s="219"/>
      <c r="AA1286" s="219"/>
      <c r="AB1286" s="219"/>
    </row>
    <row r="1287" spans="1:30">
      <c r="B1287" s="140" t="s">
        <v>1987</v>
      </c>
      <c r="C1287" s="140"/>
      <c r="D1287" s="140"/>
      <c r="F1287" s="140" t="s">
        <v>1351</v>
      </c>
      <c r="G1287" s="140"/>
      <c r="H1287" s="140"/>
      <c r="I1287" s="140"/>
      <c r="J1287" s="140" t="s">
        <v>1988</v>
      </c>
      <c r="K1287" s="140"/>
      <c r="L1287" s="140"/>
      <c r="N1287" s="140" t="s">
        <v>1989</v>
      </c>
      <c r="O1287" s="140"/>
      <c r="P1287" s="140"/>
      <c r="Q1287" s="140"/>
      <c r="R1287" s="140"/>
      <c r="S1287" s="140"/>
      <c r="T1287" s="140"/>
      <c r="U1287" s="140"/>
      <c r="V1287" s="140"/>
      <c r="W1287" s="140"/>
      <c r="X1287" s="140"/>
      <c r="Y1287" s="140"/>
      <c r="Z1287" s="140"/>
      <c r="AA1287" s="140"/>
      <c r="AC1287" s="218">
        <v>80</v>
      </c>
      <c r="AD1287" s="218"/>
    </row>
    <row r="1288" spans="1:30">
      <c r="C1288" s="143" t="s">
        <v>2</v>
      </c>
      <c r="G1288" s="143" t="s">
        <v>2</v>
      </c>
      <c r="K1288" s="143" t="s">
        <v>2</v>
      </c>
      <c r="O1288" s="219" t="s">
        <v>1990</v>
      </c>
      <c r="P1288" s="219"/>
      <c r="Q1288" s="219"/>
      <c r="R1288" s="219"/>
      <c r="S1288" s="219"/>
      <c r="T1288" s="219"/>
      <c r="U1288" s="219"/>
      <c r="V1288" s="219"/>
      <c r="W1288" s="219"/>
      <c r="X1288" s="219"/>
      <c r="Y1288" s="219"/>
      <c r="Z1288" s="219"/>
      <c r="AA1288" s="219"/>
      <c r="AB1288" s="219"/>
    </row>
    <row r="1289" spans="1:30" ht="126" customHeight="1"/>
    <row r="1290" spans="1:30" ht="12" customHeight="1"/>
    <row r="1291" spans="1:30" ht="13.5" customHeight="1">
      <c r="A1291" s="146" t="s">
        <v>1167</v>
      </c>
      <c r="B1291" s="146"/>
      <c r="C1291" s="146"/>
      <c r="D1291" s="146"/>
      <c r="E1291" s="146"/>
      <c r="F1291" s="146"/>
      <c r="G1291" s="146"/>
      <c r="H1291" s="146"/>
      <c r="I1291" s="146"/>
      <c r="J1291" s="146"/>
      <c r="K1291" s="146"/>
      <c r="L1291" s="146"/>
      <c r="M1291" s="146"/>
      <c r="R1291" s="147" t="s">
        <v>2120</v>
      </c>
      <c r="S1291" s="147"/>
      <c r="T1291" s="147"/>
      <c r="U1291" s="147"/>
      <c r="V1291" s="147"/>
      <c r="W1291" s="147"/>
      <c r="X1291" s="147"/>
      <c r="Y1291" s="147"/>
      <c r="Z1291" s="147"/>
      <c r="AA1291" s="147"/>
      <c r="AB1291" s="147"/>
      <c r="AC1291" s="147"/>
      <c r="AD1291" s="147"/>
    </row>
    <row r="1292" spans="1:30" ht="25.5" customHeight="1">
      <c r="C1292" s="137" t="s">
        <v>1135</v>
      </c>
      <c r="D1292" s="137"/>
      <c r="E1292" s="137"/>
      <c r="F1292" s="137"/>
      <c r="G1292" s="137"/>
      <c r="H1292" s="137"/>
      <c r="I1292" s="137"/>
      <c r="J1292" s="137"/>
      <c r="K1292" s="137"/>
      <c r="L1292" s="137"/>
      <c r="M1292" s="137"/>
      <c r="N1292" s="137"/>
      <c r="O1292" s="137"/>
      <c r="P1292" s="137"/>
      <c r="Q1292" s="137"/>
      <c r="R1292" s="137"/>
      <c r="S1292" s="137"/>
      <c r="T1292" s="137"/>
      <c r="U1292" s="137"/>
      <c r="V1292" s="137"/>
      <c r="W1292" s="137"/>
      <c r="X1292" s="137"/>
      <c r="Y1292" s="137"/>
      <c r="Z1292" s="137"/>
      <c r="AA1292" s="137"/>
      <c r="AB1292" s="137"/>
      <c r="AC1292" s="137"/>
    </row>
    <row r="1293" spans="1:30" ht="7.5" customHeight="1"/>
    <row r="1294" spans="1:30" ht="18.75" customHeight="1">
      <c r="I1294" s="213" t="s">
        <v>1136</v>
      </c>
      <c r="J1294" s="213"/>
      <c r="K1294" s="213"/>
      <c r="L1294" s="213"/>
      <c r="M1294" s="213"/>
      <c r="N1294" s="213"/>
      <c r="O1294" s="213"/>
      <c r="P1294" s="213"/>
      <c r="S1294" s="214" t="s">
        <v>1137</v>
      </c>
      <c r="T1294" s="214"/>
      <c r="U1294" s="214"/>
      <c r="V1294" s="214"/>
      <c r="W1294" s="214"/>
      <c r="X1294" s="214"/>
      <c r="Y1294" s="214"/>
    </row>
    <row r="1295" spans="1:30" ht="6.75" customHeight="1"/>
    <row r="1296" spans="1:30" ht="14.25" customHeight="1">
      <c r="A1296" s="215" t="s">
        <v>2100</v>
      </c>
      <c r="B1296" s="215"/>
      <c r="C1296" s="215"/>
      <c r="D1296" s="215"/>
      <c r="E1296" s="215"/>
      <c r="F1296" s="215"/>
      <c r="G1296" s="215"/>
      <c r="H1296" s="215"/>
      <c r="I1296" s="215"/>
      <c r="J1296" s="215"/>
      <c r="K1296" s="215"/>
      <c r="L1296" s="215"/>
      <c r="M1296" s="215"/>
      <c r="N1296" s="215"/>
      <c r="O1296" s="215"/>
    </row>
    <row r="1297" spans="2:30">
      <c r="B1297" s="216" t="s">
        <v>1139</v>
      </c>
      <c r="C1297" s="216"/>
      <c r="D1297" s="216"/>
      <c r="F1297" s="216" t="s">
        <v>1140</v>
      </c>
      <c r="G1297" s="216"/>
      <c r="H1297" s="216"/>
      <c r="I1297" s="216"/>
      <c r="J1297" s="216" t="s">
        <v>1141</v>
      </c>
      <c r="K1297" s="216"/>
      <c r="L1297" s="216"/>
      <c r="N1297" s="216" t="s">
        <v>1142</v>
      </c>
      <c r="O1297" s="216"/>
      <c r="P1297" s="216"/>
      <c r="Q1297" s="216"/>
      <c r="R1297" s="216"/>
      <c r="S1297" s="216"/>
      <c r="T1297" s="216"/>
      <c r="U1297" s="216"/>
      <c r="V1297" s="216"/>
      <c r="W1297" s="216"/>
      <c r="X1297" s="216"/>
      <c r="Y1297" s="216"/>
      <c r="Z1297" s="216"/>
      <c r="AA1297" s="216"/>
      <c r="AC1297" s="217" t="s">
        <v>1143</v>
      </c>
      <c r="AD1297" s="217"/>
    </row>
    <row r="1298" spans="2:30">
      <c r="B1298" s="140" t="s">
        <v>2121</v>
      </c>
      <c r="C1298" s="140"/>
      <c r="D1298" s="140"/>
      <c r="F1298" s="140" t="s">
        <v>1351</v>
      </c>
      <c r="G1298" s="140"/>
      <c r="H1298" s="140"/>
      <c r="I1298" s="140"/>
      <c r="J1298" s="140" t="s">
        <v>2122</v>
      </c>
      <c r="K1298" s="140"/>
      <c r="L1298" s="140"/>
      <c r="N1298" s="140" t="s">
        <v>2123</v>
      </c>
      <c r="O1298" s="140"/>
      <c r="P1298" s="140"/>
      <c r="Q1298" s="140"/>
      <c r="R1298" s="140"/>
      <c r="S1298" s="140"/>
      <c r="T1298" s="140"/>
      <c r="U1298" s="140"/>
      <c r="V1298" s="140"/>
      <c r="W1298" s="140"/>
      <c r="X1298" s="140"/>
      <c r="Y1298" s="140"/>
      <c r="Z1298" s="140"/>
      <c r="AA1298" s="140"/>
      <c r="AC1298" s="218">
        <v>7986.87</v>
      </c>
      <c r="AD1298" s="218"/>
    </row>
    <row r="1299" spans="2:30">
      <c r="C1299" s="143" t="s">
        <v>2</v>
      </c>
      <c r="G1299" s="143" t="s">
        <v>2</v>
      </c>
      <c r="K1299" s="143" t="s">
        <v>2</v>
      </c>
      <c r="O1299" s="219" t="s">
        <v>2124</v>
      </c>
      <c r="P1299" s="219"/>
      <c r="Q1299" s="219"/>
      <c r="R1299" s="219"/>
      <c r="S1299" s="219"/>
      <c r="T1299" s="219"/>
      <c r="U1299" s="219"/>
      <c r="V1299" s="219"/>
      <c r="W1299" s="219"/>
      <c r="X1299" s="219"/>
      <c r="Y1299" s="219"/>
      <c r="Z1299" s="219"/>
      <c r="AA1299" s="219"/>
      <c r="AB1299" s="219"/>
      <c r="AC1299" s="220">
        <v>36.450000000000003</v>
      </c>
      <c r="AD1299" s="220"/>
    </row>
    <row r="1300" spans="2:30">
      <c r="C1300" s="143" t="s">
        <v>2</v>
      </c>
      <c r="G1300" s="143" t="s">
        <v>2</v>
      </c>
      <c r="K1300" s="143" t="s">
        <v>2</v>
      </c>
      <c r="O1300" s="219" t="s">
        <v>2125</v>
      </c>
      <c r="P1300" s="219"/>
      <c r="Q1300" s="219"/>
      <c r="R1300" s="219"/>
      <c r="S1300" s="219"/>
      <c r="T1300" s="219"/>
      <c r="U1300" s="219"/>
      <c r="V1300" s="219"/>
      <c r="W1300" s="219"/>
      <c r="X1300" s="219"/>
      <c r="Y1300" s="219"/>
      <c r="Z1300" s="219"/>
      <c r="AA1300" s="219"/>
      <c r="AB1300" s="219"/>
      <c r="AC1300" s="220">
        <v>52.36</v>
      </c>
      <c r="AD1300" s="220"/>
    </row>
    <row r="1301" spans="2:30">
      <c r="C1301" s="143" t="s">
        <v>2</v>
      </c>
      <c r="G1301" s="143" t="s">
        <v>2</v>
      </c>
      <c r="K1301" s="143" t="s">
        <v>2</v>
      </c>
      <c r="O1301" s="219" t="s">
        <v>2126</v>
      </c>
      <c r="P1301" s="219"/>
      <c r="Q1301" s="219"/>
      <c r="R1301" s="219"/>
      <c r="S1301" s="219"/>
      <c r="T1301" s="219"/>
      <c r="U1301" s="219"/>
      <c r="V1301" s="219"/>
      <c r="W1301" s="219"/>
      <c r="X1301" s="219"/>
      <c r="Y1301" s="219"/>
      <c r="Z1301" s="219"/>
      <c r="AA1301" s="219"/>
      <c r="AB1301" s="219"/>
      <c r="AC1301" s="220">
        <v>49.95</v>
      </c>
      <c r="AD1301" s="220"/>
    </row>
    <row r="1302" spans="2:30">
      <c r="C1302" s="143" t="s">
        <v>2</v>
      </c>
      <c r="G1302" s="143" t="s">
        <v>2</v>
      </c>
      <c r="K1302" s="143" t="s">
        <v>2</v>
      </c>
      <c r="O1302" s="219" t="s">
        <v>2127</v>
      </c>
      <c r="P1302" s="219"/>
      <c r="Q1302" s="219"/>
      <c r="R1302" s="219"/>
      <c r="S1302" s="219"/>
      <c r="T1302" s="219"/>
      <c r="U1302" s="219"/>
      <c r="V1302" s="219"/>
      <c r="W1302" s="219"/>
      <c r="X1302" s="219"/>
      <c r="Y1302" s="219"/>
      <c r="Z1302" s="219"/>
      <c r="AA1302" s="219"/>
      <c r="AB1302" s="219"/>
      <c r="AC1302" s="220">
        <v>321.88</v>
      </c>
      <c r="AD1302" s="220"/>
    </row>
    <row r="1303" spans="2:30">
      <c r="C1303" s="143" t="s">
        <v>2</v>
      </c>
      <c r="G1303" s="143" t="s">
        <v>2</v>
      </c>
      <c r="K1303" s="143" t="s">
        <v>2</v>
      </c>
      <c r="O1303" s="219" t="s">
        <v>2128</v>
      </c>
      <c r="P1303" s="219"/>
      <c r="Q1303" s="219"/>
      <c r="R1303" s="219"/>
      <c r="S1303" s="219"/>
      <c r="T1303" s="219"/>
      <c r="U1303" s="219"/>
      <c r="V1303" s="219"/>
      <c r="W1303" s="219"/>
      <c r="X1303" s="219"/>
      <c r="Y1303" s="219"/>
      <c r="Z1303" s="219"/>
      <c r="AA1303" s="219"/>
      <c r="AB1303" s="219"/>
      <c r="AC1303" s="220">
        <v>103.8</v>
      </c>
      <c r="AD1303" s="220"/>
    </row>
    <row r="1304" spans="2:30">
      <c r="C1304" s="143" t="s">
        <v>2</v>
      </c>
      <c r="G1304" s="143" t="s">
        <v>2</v>
      </c>
      <c r="K1304" s="143" t="s">
        <v>2</v>
      </c>
      <c r="O1304" s="219" t="s">
        <v>2129</v>
      </c>
      <c r="P1304" s="219"/>
      <c r="Q1304" s="219"/>
      <c r="R1304" s="219"/>
      <c r="S1304" s="219"/>
      <c r="T1304" s="219"/>
      <c r="U1304" s="219"/>
      <c r="V1304" s="219"/>
      <c r="W1304" s="219"/>
      <c r="X1304" s="219"/>
      <c r="Y1304" s="219"/>
      <c r="Z1304" s="219"/>
      <c r="AA1304" s="219"/>
      <c r="AB1304" s="219"/>
      <c r="AC1304" s="220">
        <v>103.8</v>
      </c>
      <c r="AD1304" s="220"/>
    </row>
    <row r="1305" spans="2:30">
      <c r="C1305" s="143" t="s">
        <v>2</v>
      </c>
      <c r="G1305" s="143" t="s">
        <v>2</v>
      </c>
      <c r="K1305" s="143" t="s">
        <v>2</v>
      </c>
      <c r="O1305" s="219" t="s">
        <v>2130</v>
      </c>
      <c r="P1305" s="219"/>
      <c r="Q1305" s="219"/>
      <c r="R1305" s="219"/>
      <c r="S1305" s="219"/>
      <c r="T1305" s="219"/>
      <c r="U1305" s="219"/>
      <c r="V1305" s="219"/>
      <c r="W1305" s="219"/>
      <c r="X1305" s="219"/>
      <c r="Y1305" s="219"/>
      <c r="Z1305" s="219"/>
      <c r="AA1305" s="219"/>
      <c r="AB1305" s="219"/>
      <c r="AC1305" s="220">
        <v>103.8</v>
      </c>
      <c r="AD1305" s="220"/>
    </row>
    <row r="1306" spans="2:30">
      <c r="C1306" s="143" t="s">
        <v>2</v>
      </c>
      <c r="G1306" s="143" t="s">
        <v>2</v>
      </c>
      <c r="K1306" s="143" t="s">
        <v>2</v>
      </c>
      <c r="O1306" s="219" t="s">
        <v>2131</v>
      </c>
      <c r="P1306" s="219"/>
      <c r="Q1306" s="219"/>
      <c r="R1306" s="219"/>
      <c r="S1306" s="219"/>
      <c r="T1306" s="219"/>
      <c r="U1306" s="219"/>
      <c r="V1306" s="219"/>
      <c r="W1306" s="219"/>
      <c r="X1306" s="219"/>
      <c r="Y1306" s="219"/>
      <c r="Z1306" s="219"/>
      <c r="AA1306" s="219"/>
      <c r="AB1306" s="219"/>
      <c r="AC1306" s="220">
        <v>103.8</v>
      </c>
      <c r="AD1306" s="220"/>
    </row>
    <row r="1307" spans="2:30">
      <c r="C1307" s="143" t="s">
        <v>2</v>
      </c>
      <c r="G1307" s="143" t="s">
        <v>2</v>
      </c>
      <c r="K1307" s="143" t="s">
        <v>2</v>
      </c>
      <c r="O1307" s="219" t="s">
        <v>2132</v>
      </c>
      <c r="P1307" s="219"/>
      <c r="Q1307" s="219"/>
      <c r="R1307" s="219"/>
      <c r="S1307" s="219"/>
      <c r="T1307" s="219"/>
      <c r="U1307" s="219"/>
      <c r="V1307" s="219"/>
      <c r="W1307" s="219"/>
      <c r="X1307" s="219"/>
      <c r="Y1307" s="219"/>
      <c r="Z1307" s="219"/>
      <c r="AA1307" s="219"/>
      <c r="AB1307" s="219"/>
      <c r="AC1307" s="220">
        <v>103.8</v>
      </c>
      <c r="AD1307" s="220"/>
    </row>
    <row r="1308" spans="2:30">
      <c r="C1308" s="143" t="s">
        <v>2</v>
      </c>
      <c r="G1308" s="143" t="s">
        <v>2</v>
      </c>
      <c r="K1308" s="143" t="s">
        <v>2</v>
      </c>
      <c r="O1308" s="219" t="s">
        <v>2133</v>
      </c>
      <c r="P1308" s="219"/>
      <c r="Q1308" s="219"/>
      <c r="R1308" s="219"/>
      <c r="S1308" s="219"/>
      <c r="T1308" s="219"/>
      <c r="U1308" s="219"/>
      <c r="V1308" s="219"/>
      <c r="W1308" s="219"/>
      <c r="X1308" s="219"/>
      <c r="Y1308" s="219"/>
      <c r="Z1308" s="219"/>
      <c r="AA1308" s="219"/>
      <c r="AB1308" s="219"/>
      <c r="AC1308" s="220">
        <v>103.8</v>
      </c>
      <c r="AD1308" s="220"/>
    </row>
    <row r="1309" spans="2:30">
      <c r="C1309" s="143" t="s">
        <v>2</v>
      </c>
      <c r="G1309" s="143" t="s">
        <v>2</v>
      </c>
      <c r="K1309" s="143" t="s">
        <v>2</v>
      </c>
      <c r="O1309" s="219" t="s">
        <v>2134</v>
      </c>
      <c r="P1309" s="219"/>
      <c r="Q1309" s="219"/>
      <c r="R1309" s="219"/>
      <c r="S1309" s="219"/>
      <c r="T1309" s="219"/>
      <c r="U1309" s="219"/>
      <c r="V1309" s="219"/>
      <c r="W1309" s="219"/>
      <c r="X1309" s="219"/>
      <c r="Y1309" s="219"/>
      <c r="Z1309" s="219"/>
      <c r="AA1309" s="219"/>
      <c r="AB1309" s="219"/>
      <c r="AC1309" s="220">
        <v>103.8</v>
      </c>
      <c r="AD1309" s="220"/>
    </row>
    <row r="1310" spans="2:30">
      <c r="C1310" s="143" t="s">
        <v>2</v>
      </c>
      <c r="G1310" s="143" t="s">
        <v>2</v>
      </c>
      <c r="K1310" s="143" t="s">
        <v>2</v>
      </c>
      <c r="O1310" s="219" t="s">
        <v>2135</v>
      </c>
      <c r="P1310" s="219"/>
      <c r="Q1310" s="219"/>
      <c r="R1310" s="219"/>
      <c r="S1310" s="219"/>
      <c r="T1310" s="219"/>
      <c r="U1310" s="219"/>
      <c r="V1310" s="219"/>
      <c r="W1310" s="219"/>
      <c r="X1310" s="219"/>
      <c r="Y1310" s="219"/>
      <c r="Z1310" s="219"/>
      <c r="AA1310" s="219"/>
      <c r="AB1310" s="219"/>
      <c r="AC1310" s="220">
        <v>103.8</v>
      </c>
      <c r="AD1310" s="220"/>
    </row>
    <row r="1311" spans="2:30">
      <c r="C1311" s="143" t="s">
        <v>2</v>
      </c>
      <c r="G1311" s="143" t="s">
        <v>2</v>
      </c>
      <c r="K1311" s="143" t="s">
        <v>2</v>
      </c>
      <c r="O1311" s="219" t="s">
        <v>2136</v>
      </c>
      <c r="P1311" s="219"/>
      <c r="Q1311" s="219"/>
      <c r="R1311" s="219"/>
      <c r="S1311" s="219"/>
      <c r="T1311" s="219"/>
      <c r="U1311" s="219"/>
      <c r="V1311" s="219"/>
      <c r="W1311" s="219"/>
      <c r="X1311" s="219"/>
      <c r="Y1311" s="219"/>
      <c r="Z1311" s="219"/>
      <c r="AA1311" s="219"/>
      <c r="AB1311" s="219"/>
      <c r="AC1311" s="220">
        <v>103.8</v>
      </c>
      <c r="AD1311" s="220"/>
    </row>
    <row r="1312" spans="2:30">
      <c r="C1312" s="143" t="s">
        <v>2</v>
      </c>
      <c r="G1312" s="143" t="s">
        <v>2</v>
      </c>
      <c r="K1312" s="143" t="s">
        <v>2</v>
      </c>
      <c r="O1312" s="219" t="s">
        <v>2137</v>
      </c>
      <c r="P1312" s="219"/>
      <c r="Q1312" s="219"/>
      <c r="R1312" s="219"/>
      <c r="S1312" s="219"/>
      <c r="T1312" s="219"/>
      <c r="U1312" s="219"/>
      <c r="V1312" s="219"/>
      <c r="W1312" s="219"/>
      <c r="X1312" s="219"/>
      <c r="Y1312" s="219"/>
      <c r="Z1312" s="219"/>
      <c r="AA1312" s="219"/>
      <c r="AB1312" s="219"/>
      <c r="AC1312" s="220">
        <v>9.3800000000000008</v>
      </c>
      <c r="AD1312" s="220"/>
    </row>
    <row r="1313" spans="3:30">
      <c r="C1313" s="143" t="s">
        <v>2</v>
      </c>
      <c r="G1313" s="143" t="s">
        <v>2</v>
      </c>
      <c r="K1313" s="143" t="s">
        <v>2</v>
      </c>
      <c r="O1313" s="219" t="s">
        <v>2138</v>
      </c>
      <c r="P1313" s="219"/>
      <c r="Q1313" s="219"/>
      <c r="R1313" s="219"/>
      <c r="S1313" s="219"/>
      <c r="T1313" s="219"/>
      <c r="U1313" s="219"/>
      <c r="V1313" s="219"/>
      <c r="W1313" s="219"/>
      <c r="X1313" s="219"/>
      <c r="Y1313" s="219"/>
      <c r="Z1313" s="219"/>
      <c r="AA1313" s="219"/>
      <c r="AB1313" s="219"/>
      <c r="AC1313" s="220">
        <v>33.54</v>
      </c>
      <c r="AD1313" s="220"/>
    </row>
    <row r="1314" spans="3:30">
      <c r="C1314" s="143" t="s">
        <v>2</v>
      </c>
      <c r="G1314" s="143" t="s">
        <v>2</v>
      </c>
      <c r="K1314" s="143" t="s">
        <v>2</v>
      </c>
      <c r="O1314" s="219" t="s">
        <v>2139</v>
      </c>
      <c r="P1314" s="219"/>
      <c r="Q1314" s="219"/>
      <c r="R1314" s="219"/>
      <c r="S1314" s="219"/>
      <c r="T1314" s="219"/>
      <c r="U1314" s="219"/>
      <c r="V1314" s="219"/>
      <c r="W1314" s="219"/>
      <c r="X1314" s="219"/>
      <c r="Y1314" s="219"/>
      <c r="Z1314" s="219"/>
      <c r="AA1314" s="219"/>
      <c r="AB1314" s="219"/>
      <c r="AC1314" s="220">
        <v>290.08</v>
      </c>
      <c r="AD1314" s="220"/>
    </row>
    <row r="1315" spans="3:30">
      <c r="C1315" s="143" t="s">
        <v>2</v>
      </c>
      <c r="G1315" s="143" t="s">
        <v>2</v>
      </c>
      <c r="K1315" s="143" t="s">
        <v>2</v>
      </c>
      <c r="O1315" s="219" t="s">
        <v>2140</v>
      </c>
      <c r="P1315" s="219"/>
      <c r="Q1315" s="219"/>
      <c r="R1315" s="219"/>
      <c r="S1315" s="219"/>
      <c r="T1315" s="219"/>
      <c r="U1315" s="219"/>
      <c r="V1315" s="219"/>
      <c r="W1315" s="219"/>
      <c r="X1315" s="219"/>
      <c r="Y1315" s="219"/>
      <c r="Z1315" s="219"/>
      <c r="AA1315" s="219"/>
      <c r="AB1315" s="219"/>
      <c r="AC1315" s="220">
        <v>72.52</v>
      </c>
      <c r="AD1315" s="220"/>
    </row>
    <row r="1316" spans="3:30">
      <c r="C1316" s="143" t="s">
        <v>2</v>
      </c>
      <c r="G1316" s="143" t="s">
        <v>2</v>
      </c>
      <c r="K1316" s="143" t="s">
        <v>2</v>
      </c>
      <c r="O1316" s="219" t="s">
        <v>2141</v>
      </c>
      <c r="P1316" s="219"/>
      <c r="Q1316" s="219"/>
      <c r="R1316" s="219"/>
      <c r="S1316" s="219"/>
      <c r="T1316" s="219"/>
      <c r="U1316" s="219"/>
      <c r="V1316" s="219"/>
      <c r="W1316" s="219"/>
      <c r="X1316" s="219"/>
      <c r="Y1316" s="219"/>
      <c r="Z1316" s="219"/>
      <c r="AA1316" s="219"/>
      <c r="AB1316" s="219"/>
      <c r="AC1316" s="220">
        <v>66.319999999999993</v>
      </c>
      <c r="AD1316" s="220"/>
    </row>
    <row r="1317" spans="3:30">
      <c r="C1317" s="143" t="s">
        <v>2</v>
      </c>
      <c r="G1317" s="143" t="s">
        <v>2</v>
      </c>
      <c r="K1317" s="143" t="s">
        <v>2</v>
      </c>
      <c r="O1317" s="219" t="s">
        <v>2142</v>
      </c>
      <c r="P1317" s="219"/>
      <c r="Q1317" s="219"/>
      <c r="R1317" s="219"/>
      <c r="S1317" s="219"/>
      <c r="T1317" s="219"/>
      <c r="U1317" s="219"/>
      <c r="V1317" s="219"/>
      <c r="W1317" s="219"/>
      <c r="X1317" s="219"/>
      <c r="Y1317" s="219"/>
      <c r="Z1317" s="219"/>
      <c r="AA1317" s="219"/>
      <c r="AB1317" s="219"/>
      <c r="AC1317" s="220">
        <v>190.67</v>
      </c>
      <c r="AD1317" s="220"/>
    </row>
    <row r="1318" spans="3:30">
      <c r="C1318" s="143" t="s">
        <v>2</v>
      </c>
      <c r="G1318" s="143" t="s">
        <v>2</v>
      </c>
      <c r="K1318" s="143" t="s">
        <v>2</v>
      </c>
      <c r="O1318" s="219" t="s">
        <v>2143</v>
      </c>
      <c r="P1318" s="219"/>
      <c r="Q1318" s="219"/>
      <c r="R1318" s="219"/>
      <c r="S1318" s="219"/>
      <c r="T1318" s="219"/>
      <c r="U1318" s="219"/>
      <c r="V1318" s="219"/>
      <c r="W1318" s="219"/>
      <c r="X1318" s="219"/>
      <c r="Y1318" s="219"/>
      <c r="Z1318" s="219"/>
      <c r="AA1318" s="219"/>
      <c r="AB1318" s="219"/>
      <c r="AC1318" s="220">
        <v>31.92</v>
      </c>
      <c r="AD1318" s="220"/>
    </row>
    <row r="1319" spans="3:30">
      <c r="C1319" s="143" t="s">
        <v>2</v>
      </c>
      <c r="G1319" s="143" t="s">
        <v>2</v>
      </c>
      <c r="K1319" s="143" t="s">
        <v>2</v>
      </c>
      <c r="O1319" s="219" t="s">
        <v>2144</v>
      </c>
      <c r="P1319" s="219"/>
      <c r="Q1319" s="219"/>
      <c r="R1319" s="219"/>
      <c r="S1319" s="219"/>
      <c r="T1319" s="219"/>
      <c r="U1319" s="219"/>
      <c r="V1319" s="219"/>
      <c r="W1319" s="219"/>
      <c r="X1319" s="219"/>
      <c r="Y1319" s="219"/>
      <c r="Z1319" s="219"/>
      <c r="AA1319" s="219"/>
      <c r="AB1319" s="219"/>
      <c r="AC1319" s="220">
        <v>97.08</v>
      </c>
      <c r="AD1319" s="220"/>
    </row>
    <row r="1320" spans="3:30">
      <c r="C1320" s="143" t="s">
        <v>2</v>
      </c>
      <c r="G1320" s="143" t="s">
        <v>2</v>
      </c>
      <c r="K1320" s="143" t="s">
        <v>2</v>
      </c>
      <c r="O1320" s="219" t="s">
        <v>2145</v>
      </c>
      <c r="P1320" s="219"/>
      <c r="Q1320" s="219"/>
      <c r="R1320" s="219"/>
      <c r="S1320" s="219"/>
      <c r="T1320" s="219"/>
      <c r="U1320" s="219"/>
      <c r="V1320" s="219"/>
      <c r="W1320" s="219"/>
      <c r="X1320" s="219"/>
      <c r="Y1320" s="219"/>
      <c r="Z1320" s="219"/>
      <c r="AA1320" s="219"/>
      <c r="AB1320" s="219"/>
      <c r="AC1320" s="220">
        <v>16.579999999999998</v>
      </c>
      <c r="AD1320" s="220"/>
    </row>
    <row r="1321" spans="3:30">
      <c r="C1321" s="143" t="s">
        <v>2</v>
      </c>
      <c r="G1321" s="143" t="s">
        <v>2</v>
      </c>
      <c r="K1321" s="143" t="s">
        <v>2</v>
      </c>
      <c r="O1321" s="219" t="s">
        <v>2146</v>
      </c>
      <c r="P1321" s="219"/>
      <c r="Q1321" s="219"/>
      <c r="R1321" s="219"/>
      <c r="S1321" s="219"/>
      <c r="T1321" s="219"/>
      <c r="U1321" s="219"/>
      <c r="V1321" s="219"/>
      <c r="W1321" s="219"/>
      <c r="X1321" s="219"/>
      <c r="Y1321" s="219"/>
      <c r="Z1321" s="219"/>
      <c r="AA1321" s="219"/>
      <c r="AB1321" s="219"/>
      <c r="AC1321" s="220">
        <v>8.9700000000000006</v>
      </c>
      <c r="AD1321" s="220"/>
    </row>
    <row r="1322" spans="3:30">
      <c r="C1322" s="143" t="s">
        <v>2</v>
      </c>
      <c r="G1322" s="143" t="s">
        <v>2</v>
      </c>
      <c r="K1322" s="143" t="s">
        <v>2</v>
      </c>
      <c r="O1322" s="219" t="s">
        <v>2147</v>
      </c>
      <c r="P1322" s="219"/>
      <c r="Q1322" s="219"/>
      <c r="R1322" s="219"/>
      <c r="S1322" s="219"/>
      <c r="T1322" s="219"/>
      <c r="U1322" s="219"/>
      <c r="V1322" s="219"/>
      <c r="W1322" s="219"/>
      <c r="X1322" s="219"/>
      <c r="Y1322" s="219"/>
      <c r="Z1322" s="219"/>
      <c r="AA1322" s="219"/>
      <c r="AB1322" s="219"/>
      <c r="AC1322" s="220">
        <v>8.9700000000000006</v>
      </c>
      <c r="AD1322" s="220"/>
    </row>
    <row r="1323" spans="3:30">
      <c r="C1323" s="143" t="s">
        <v>2</v>
      </c>
      <c r="G1323" s="143" t="s">
        <v>2</v>
      </c>
      <c r="K1323" s="143" t="s">
        <v>2</v>
      </c>
      <c r="O1323" s="219" t="s">
        <v>2148</v>
      </c>
      <c r="P1323" s="219"/>
      <c r="Q1323" s="219"/>
      <c r="R1323" s="219"/>
      <c r="S1323" s="219"/>
      <c r="T1323" s="219"/>
      <c r="U1323" s="219"/>
      <c r="V1323" s="219"/>
      <c r="W1323" s="219"/>
      <c r="X1323" s="219"/>
      <c r="Y1323" s="219"/>
      <c r="Z1323" s="219"/>
      <c r="AA1323" s="219"/>
      <c r="AB1323" s="219"/>
      <c r="AC1323" s="220">
        <v>20.37</v>
      </c>
      <c r="AD1323" s="220"/>
    </row>
    <row r="1324" spans="3:30">
      <c r="C1324" s="143" t="s">
        <v>2</v>
      </c>
      <c r="G1324" s="143" t="s">
        <v>2</v>
      </c>
      <c r="K1324" s="143" t="s">
        <v>2</v>
      </c>
      <c r="O1324" s="219" t="s">
        <v>2149</v>
      </c>
      <c r="P1324" s="219"/>
      <c r="Q1324" s="219"/>
      <c r="R1324" s="219"/>
      <c r="S1324" s="219"/>
      <c r="T1324" s="219"/>
      <c r="U1324" s="219"/>
      <c r="V1324" s="219"/>
      <c r="W1324" s="219"/>
      <c r="X1324" s="219"/>
      <c r="Y1324" s="219"/>
      <c r="Z1324" s="219"/>
      <c r="AA1324" s="219"/>
      <c r="AB1324" s="219"/>
      <c r="AC1324" s="220">
        <v>8.9700000000000006</v>
      </c>
      <c r="AD1324" s="220"/>
    </row>
    <row r="1325" spans="3:30">
      <c r="C1325" s="143" t="s">
        <v>2</v>
      </c>
      <c r="G1325" s="143" t="s">
        <v>2</v>
      </c>
      <c r="K1325" s="143" t="s">
        <v>2</v>
      </c>
      <c r="O1325" s="219" t="s">
        <v>2150</v>
      </c>
      <c r="P1325" s="219"/>
      <c r="Q1325" s="219"/>
      <c r="R1325" s="219"/>
      <c r="S1325" s="219"/>
      <c r="T1325" s="219"/>
      <c r="U1325" s="219"/>
      <c r="V1325" s="219"/>
      <c r="W1325" s="219"/>
      <c r="X1325" s="219"/>
      <c r="Y1325" s="219"/>
      <c r="Z1325" s="219"/>
      <c r="AA1325" s="219"/>
      <c r="AB1325" s="219"/>
      <c r="AC1325" s="220">
        <v>10.47</v>
      </c>
      <c r="AD1325" s="220"/>
    </row>
    <row r="1326" spans="3:30">
      <c r="C1326" s="143" t="s">
        <v>2</v>
      </c>
      <c r="G1326" s="143" t="s">
        <v>2</v>
      </c>
      <c r="K1326" s="143" t="s">
        <v>2</v>
      </c>
      <c r="O1326" s="219" t="s">
        <v>2151</v>
      </c>
      <c r="P1326" s="219"/>
      <c r="Q1326" s="219"/>
      <c r="R1326" s="219"/>
      <c r="S1326" s="219"/>
      <c r="T1326" s="219"/>
      <c r="U1326" s="219"/>
      <c r="V1326" s="219"/>
      <c r="W1326" s="219"/>
      <c r="X1326" s="219"/>
      <c r="Y1326" s="219"/>
      <c r="Z1326" s="219"/>
      <c r="AA1326" s="219"/>
      <c r="AB1326" s="219"/>
      <c r="AC1326" s="220">
        <v>8.9700000000000006</v>
      </c>
      <c r="AD1326" s="220"/>
    </row>
    <row r="1327" spans="3:30">
      <c r="C1327" s="143" t="s">
        <v>2</v>
      </c>
      <c r="G1327" s="143" t="s">
        <v>2</v>
      </c>
      <c r="K1327" s="143" t="s">
        <v>2</v>
      </c>
      <c r="O1327" s="219" t="s">
        <v>2152</v>
      </c>
      <c r="P1327" s="219"/>
      <c r="Q1327" s="219"/>
      <c r="R1327" s="219"/>
      <c r="S1327" s="219"/>
      <c r="T1327" s="219"/>
      <c r="U1327" s="219"/>
      <c r="V1327" s="219"/>
      <c r="W1327" s="219"/>
      <c r="X1327" s="219"/>
      <c r="Y1327" s="219"/>
      <c r="Z1327" s="219"/>
      <c r="AA1327" s="219"/>
      <c r="AB1327" s="219"/>
      <c r="AC1327" s="220">
        <v>287.95999999999998</v>
      </c>
      <c r="AD1327" s="220"/>
    </row>
    <row r="1328" spans="3:30">
      <c r="C1328" s="143" t="s">
        <v>2</v>
      </c>
      <c r="G1328" s="143" t="s">
        <v>2</v>
      </c>
      <c r="K1328" s="143" t="s">
        <v>2</v>
      </c>
      <c r="O1328" s="219" t="s">
        <v>2153</v>
      </c>
      <c r="P1328" s="219"/>
      <c r="Q1328" s="219"/>
      <c r="R1328" s="219"/>
      <c r="S1328" s="219"/>
      <c r="T1328" s="219"/>
      <c r="U1328" s="219"/>
      <c r="V1328" s="219"/>
      <c r="W1328" s="219"/>
      <c r="X1328" s="219"/>
      <c r="Y1328" s="219"/>
      <c r="Z1328" s="219"/>
      <c r="AA1328" s="219"/>
      <c r="AB1328" s="219"/>
      <c r="AC1328" s="220">
        <v>20.9</v>
      </c>
      <c r="AD1328" s="220"/>
    </row>
    <row r="1329" spans="2:30">
      <c r="C1329" s="143" t="s">
        <v>2</v>
      </c>
      <c r="G1329" s="143" t="s">
        <v>2</v>
      </c>
      <c r="K1329" s="143" t="s">
        <v>2</v>
      </c>
      <c r="O1329" s="219" t="s">
        <v>2153</v>
      </c>
      <c r="P1329" s="219"/>
      <c r="Q1329" s="219"/>
      <c r="R1329" s="219"/>
      <c r="S1329" s="219"/>
      <c r="T1329" s="219"/>
      <c r="U1329" s="219"/>
      <c r="V1329" s="219"/>
      <c r="W1329" s="219"/>
      <c r="X1329" s="219"/>
      <c r="Y1329" s="219"/>
      <c r="Z1329" s="219"/>
      <c r="AA1329" s="219"/>
      <c r="AB1329" s="219"/>
      <c r="AC1329" s="220">
        <v>489.06</v>
      </c>
      <c r="AD1329" s="220"/>
    </row>
    <row r="1330" spans="2:30">
      <c r="C1330" s="143" t="s">
        <v>2</v>
      </c>
      <c r="G1330" s="143" t="s">
        <v>2</v>
      </c>
      <c r="K1330" s="143" t="s">
        <v>2</v>
      </c>
      <c r="O1330" s="219" t="s">
        <v>2154</v>
      </c>
      <c r="P1330" s="219"/>
      <c r="Q1330" s="219"/>
      <c r="R1330" s="219"/>
      <c r="S1330" s="219"/>
      <c r="T1330" s="219"/>
      <c r="U1330" s="219"/>
      <c r="V1330" s="219"/>
      <c r="W1330" s="219"/>
      <c r="X1330" s="219"/>
      <c r="Y1330" s="219"/>
      <c r="Z1330" s="219"/>
      <c r="AA1330" s="219"/>
      <c r="AB1330" s="219"/>
      <c r="AC1330" s="220">
        <v>518.34</v>
      </c>
      <c r="AD1330" s="220"/>
    </row>
    <row r="1331" spans="2:30">
      <c r="C1331" s="143" t="s">
        <v>2</v>
      </c>
      <c r="G1331" s="143" t="s">
        <v>2</v>
      </c>
      <c r="K1331" s="143" t="s">
        <v>2</v>
      </c>
      <c r="O1331" s="219" t="s">
        <v>2155</v>
      </c>
      <c r="P1331" s="219"/>
      <c r="Q1331" s="219"/>
      <c r="R1331" s="219"/>
      <c r="S1331" s="219"/>
      <c r="T1331" s="219"/>
      <c r="U1331" s="219"/>
      <c r="V1331" s="219"/>
      <c r="W1331" s="219"/>
      <c r="X1331" s="219"/>
      <c r="Y1331" s="219"/>
      <c r="Z1331" s="219"/>
      <c r="AA1331" s="219"/>
      <c r="AB1331" s="219"/>
      <c r="AC1331" s="220">
        <v>22.18</v>
      </c>
      <c r="AD1331" s="220"/>
    </row>
    <row r="1332" spans="2:30">
      <c r="C1332" s="143" t="s">
        <v>2</v>
      </c>
      <c r="G1332" s="143" t="s">
        <v>2</v>
      </c>
      <c r="K1332" s="143" t="s">
        <v>2</v>
      </c>
      <c r="O1332" s="219" t="s">
        <v>2155</v>
      </c>
      <c r="P1332" s="219"/>
      <c r="Q1332" s="219"/>
      <c r="R1332" s="219"/>
      <c r="S1332" s="219"/>
      <c r="T1332" s="219"/>
      <c r="U1332" s="219"/>
      <c r="V1332" s="219"/>
      <c r="W1332" s="219"/>
      <c r="X1332" s="219"/>
      <c r="Y1332" s="219"/>
      <c r="Z1332" s="219"/>
      <c r="AA1332" s="219"/>
      <c r="AB1332" s="219"/>
      <c r="AC1332" s="220">
        <v>484.88</v>
      </c>
      <c r="AD1332" s="220"/>
    </row>
    <row r="1333" spans="2:30">
      <c r="C1333" s="143" t="s">
        <v>2</v>
      </c>
      <c r="G1333" s="143" t="s">
        <v>2</v>
      </c>
      <c r="K1333" s="143" t="s">
        <v>2</v>
      </c>
      <c r="O1333" s="219" t="s">
        <v>2156</v>
      </c>
      <c r="P1333" s="219"/>
      <c r="Q1333" s="219"/>
      <c r="R1333" s="219"/>
      <c r="S1333" s="219"/>
      <c r="T1333" s="219"/>
      <c r="U1333" s="219"/>
      <c r="V1333" s="219"/>
      <c r="W1333" s="219"/>
      <c r="X1333" s="219"/>
      <c r="Y1333" s="219"/>
      <c r="Z1333" s="219"/>
      <c r="AA1333" s="219"/>
      <c r="AB1333" s="219"/>
      <c r="AC1333" s="220">
        <v>265.08</v>
      </c>
      <c r="AD1333" s="220"/>
    </row>
    <row r="1334" spans="2:30">
      <c r="C1334" s="143" t="s">
        <v>2</v>
      </c>
      <c r="G1334" s="143" t="s">
        <v>2</v>
      </c>
      <c r="K1334" s="143" t="s">
        <v>2</v>
      </c>
      <c r="O1334" s="219" t="s">
        <v>2157</v>
      </c>
      <c r="P1334" s="219"/>
      <c r="Q1334" s="219"/>
      <c r="R1334" s="219"/>
      <c r="S1334" s="219"/>
      <c r="T1334" s="219"/>
      <c r="U1334" s="219"/>
      <c r="V1334" s="219"/>
      <c r="W1334" s="219"/>
      <c r="X1334" s="219"/>
      <c r="Y1334" s="219"/>
      <c r="Z1334" s="219"/>
      <c r="AA1334" s="219"/>
      <c r="AB1334" s="219"/>
      <c r="AC1334" s="220">
        <v>463.71</v>
      </c>
      <c r="AD1334" s="220"/>
    </row>
    <row r="1335" spans="2:30">
      <c r="C1335" s="143" t="s">
        <v>2</v>
      </c>
      <c r="G1335" s="143" t="s">
        <v>2</v>
      </c>
      <c r="K1335" s="143" t="s">
        <v>2</v>
      </c>
      <c r="O1335" s="219" t="s">
        <v>2158</v>
      </c>
      <c r="P1335" s="219"/>
      <c r="Q1335" s="219"/>
      <c r="R1335" s="219"/>
      <c r="S1335" s="219"/>
      <c r="T1335" s="219"/>
      <c r="U1335" s="219"/>
      <c r="V1335" s="219"/>
      <c r="W1335" s="219"/>
      <c r="X1335" s="219"/>
      <c r="Y1335" s="219"/>
      <c r="Z1335" s="219"/>
      <c r="AA1335" s="219"/>
      <c r="AB1335" s="219"/>
      <c r="AC1335" s="220">
        <v>156.16999999999999</v>
      </c>
      <c r="AD1335" s="220"/>
    </row>
    <row r="1336" spans="2:30">
      <c r="C1336" s="143" t="s">
        <v>2</v>
      </c>
      <c r="G1336" s="143" t="s">
        <v>2</v>
      </c>
      <c r="K1336" s="143" t="s">
        <v>2</v>
      </c>
      <c r="O1336" s="219" t="s">
        <v>2159</v>
      </c>
      <c r="P1336" s="219"/>
      <c r="Q1336" s="219"/>
      <c r="R1336" s="219"/>
      <c r="S1336" s="219"/>
      <c r="T1336" s="219"/>
      <c r="U1336" s="219"/>
      <c r="V1336" s="219"/>
      <c r="W1336" s="219"/>
      <c r="X1336" s="219"/>
      <c r="Y1336" s="219"/>
      <c r="Z1336" s="219"/>
      <c r="AA1336" s="219"/>
      <c r="AB1336" s="219"/>
      <c r="AC1336" s="220">
        <v>66</v>
      </c>
      <c r="AD1336" s="220"/>
    </row>
    <row r="1337" spans="2:30">
      <c r="C1337" s="143" t="s">
        <v>2</v>
      </c>
      <c r="G1337" s="143" t="s">
        <v>2</v>
      </c>
      <c r="K1337" s="143" t="s">
        <v>2</v>
      </c>
      <c r="O1337" s="219" t="s">
        <v>2159</v>
      </c>
      <c r="P1337" s="219"/>
      <c r="Q1337" s="219"/>
      <c r="R1337" s="219"/>
      <c r="S1337" s="219"/>
      <c r="T1337" s="219"/>
      <c r="U1337" s="219"/>
      <c r="V1337" s="219"/>
      <c r="W1337" s="219"/>
      <c r="X1337" s="219"/>
      <c r="Y1337" s="219"/>
      <c r="Z1337" s="219"/>
      <c r="AA1337" s="219"/>
      <c r="AB1337" s="219"/>
      <c r="AC1337" s="220">
        <v>1990.88</v>
      </c>
      <c r="AD1337" s="220"/>
    </row>
    <row r="1338" spans="2:30">
      <c r="C1338" s="143" t="s">
        <v>2</v>
      </c>
      <c r="G1338" s="143" t="s">
        <v>2</v>
      </c>
      <c r="K1338" s="143" t="s">
        <v>2</v>
      </c>
      <c r="O1338" s="219" t="s">
        <v>2160</v>
      </c>
      <c r="P1338" s="219"/>
      <c r="Q1338" s="219"/>
      <c r="R1338" s="219"/>
      <c r="S1338" s="219"/>
      <c r="T1338" s="219"/>
      <c r="U1338" s="219"/>
      <c r="V1338" s="219"/>
      <c r="W1338" s="219"/>
      <c r="X1338" s="219"/>
      <c r="Y1338" s="219"/>
      <c r="Z1338" s="219"/>
      <c r="AA1338" s="219"/>
      <c r="AB1338" s="219"/>
      <c r="AC1338" s="220">
        <v>159.91999999999999</v>
      </c>
      <c r="AD1338" s="220"/>
    </row>
    <row r="1339" spans="2:30">
      <c r="C1339" s="143" t="s">
        <v>2</v>
      </c>
      <c r="G1339" s="143" t="s">
        <v>2</v>
      </c>
      <c r="K1339" s="143" t="s">
        <v>2</v>
      </c>
      <c r="O1339" s="219" t="s">
        <v>2161</v>
      </c>
      <c r="P1339" s="219"/>
      <c r="Q1339" s="219"/>
      <c r="R1339" s="219"/>
      <c r="S1339" s="219"/>
      <c r="T1339" s="219"/>
      <c r="U1339" s="219"/>
      <c r="V1339" s="219"/>
      <c r="W1339" s="219"/>
      <c r="X1339" s="219"/>
      <c r="Y1339" s="219"/>
      <c r="Z1339" s="219"/>
      <c r="AA1339" s="219"/>
      <c r="AB1339" s="219"/>
      <c r="AC1339" s="220">
        <v>149.96</v>
      </c>
      <c r="AD1339" s="220"/>
    </row>
    <row r="1340" spans="2:30">
      <c r="C1340" s="143" t="s">
        <v>2</v>
      </c>
      <c r="G1340" s="143" t="s">
        <v>2</v>
      </c>
      <c r="K1340" s="143" t="s">
        <v>2</v>
      </c>
      <c r="O1340" s="219" t="s">
        <v>2162</v>
      </c>
      <c r="P1340" s="219"/>
      <c r="Q1340" s="219"/>
      <c r="R1340" s="219"/>
      <c r="S1340" s="219"/>
      <c r="T1340" s="219"/>
      <c r="U1340" s="219"/>
      <c r="V1340" s="219"/>
      <c r="W1340" s="219"/>
      <c r="X1340" s="219"/>
      <c r="Y1340" s="219"/>
      <c r="Z1340" s="219"/>
      <c r="AA1340" s="219"/>
      <c r="AB1340" s="219"/>
      <c r="AC1340" s="220">
        <v>642.17999999999995</v>
      </c>
      <c r="AD1340" s="220"/>
    </row>
    <row r="1341" spans="2:30">
      <c r="B1341" s="140" t="s">
        <v>2163</v>
      </c>
      <c r="C1341" s="140"/>
      <c r="D1341" s="140"/>
      <c r="F1341" s="140" t="s">
        <v>1351</v>
      </c>
      <c r="G1341" s="140"/>
      <c r="H1341" s="140"/>
      <c r="I1341" s="140"/>
      <c r="J1341" s="140" t="s">
        <v>2117</v>
      </c>
      <c r="K1341" s="140"/>
      <c r="L1341" s="140"/>
      <c r="N1341" s="140" t="s">
        <v>2118</v>
      </c>
      <c r="O1341" s="140"/>
      <c r="P1341" s="140"/>
      <c r="Q1341" s="140"/>
      <c r="R1341" s="140"/>
      <c r="S1341" s="140"/>
      <c r="T1341" s="140"/>
      <c r="U1341" s="140"/>
      <c r="V1341" s="140"/>
      <c r="W1341" s="140"/>
      <c r="X1341" s="140"/>
      <c r="Y1341" s="140"/>
      <c r="Z1341" s="140"/>
      <c r="AA1341" s="140"/>
      <c r="AC1341" s="218">
        <v>23167.599999999999</v>
      </c>
      <c r="AD1341" s="218"/>
    </row>
    <row r="1342" spans="2:30">
      <c r="C1342" s="143" t="s">
        <v>2</v>
      </c>
      <c r="G1342" s="143" t="s">
        <v>2</v>
      </c>
      <c r="K1342" s="143" t="s">
        <v>2</v>
      </c>
      <c r="O1342" s="219" t="s">
        <v>2164</v>
      </c>
      <c r="P1342" s="219"/>
      <c r="Q1342" s="219"/>
      <c r="R1342" s="219"/>
      <c r="S1342" s="219"/>
      <c r="T1342" s="219"/>
      <c r="U1342" s="219"/>
      <c r="V1342" s="219"/>
      <c r="W1342" s="219"/>
      <c r="X1342" s="219"/>
      <c r="Y1342" s="219"/>
      <c r="Z1342" s="219"/>
      <c r="AA1342" s="219"/>
      <c r="AB1342" s="219"/>
      <c r="AC1342" s="220">
        <v>1492.6</v>
      </c>
      <c r="AD1342" s="220"/>
    </row>
    <row r="1343" spans="2:30">
      <c r="C1343" s="143" t="s">
        <v>2</v>
      </c>
      <c r="G1343" s="143" t="s">
        <v>2</v>
      </c>
      <c r="K1343" s="143" t="s">
        <v>2</v>
      </c>
      <c r="O1343" s="219" t="s">
        <v>2165</v>
      </c>
      <c r="P1343" s="219"/>
      <c r="Q1343" s="219"/>
      <c r="R1343" s="219"/>
      <c r="S1343" s="219"/>
      <c r="T1343" s="219"/>
      <c r="U1343" s="219"/>
      <c r="V1343" s="219"/>
      <c r="W1343" s="219"/>
      <c r="X1343" s="219"/>
      <c r="Y1343" s="219"/>
      <c r="Z1343" s="219"/>
      <c r="AA1343" s="219"/>
      <c r="AB1343" s="219"/>
      <c r="AC1343" s="220">
        <v>21675</v>
      </c>
      <c r="AD1343" s="220"/>
    </row>
    <row r="1344" spans="2:30">
      <c r="B1344" s="140" t="s">
        <v>1544</v>
      </c>
      <c r="C1344" s="140"/>
      <c r="D1344" s="140"/>
      <c r="F1344" s="140" t="s">
        <v>1304</v>
      </c>
      <c r="G1344" s="140"/>
      <c r="H1344" s="140"/>
      <c r="I1344" s="140"/>
      <c r="J1344" s="140" t="s">
        <v>1517</v>
      </c>
      <c r="K1344" s="140"/>
      <c r="L1344" s="140"/>
      <c r="N1344" s="140" t="s">
        <v>1518</v>
      </c>
      <c r="O1344" s="140"/>
      <c r="P1344" s="140"/>
      <c r="Q1344" s="140"/>
      <c r="R1344" s="140"/>
      <c r="S1344" s="140"/>
      <c r="T1344" s="140"/>
      <c r="U1344" s="140"/>
      <c r="V1344" s="140"/>
      <c r="W1344" s="140"/>
      <c r="X1344" s="140"/>
      <c r="Y1344" s="140"/>
      <c r="Z1344" s="140"/>
      <c r="AA1344" s="140"/>
      <c r="AC1344" s="218">
        <v>568.63</v>
      </c>
      <c r="AD1344" s="218"/>
    </row>
    <row r="1345" spans="1:30">
      <c r="C1345" s="143" t="s">
        <v>2</v>
      </c>
      <c r="G1345" s="143" t="s">
        <v>2</v>
      </c>
      <c r="K1345" s="143" t="s">
        <v>2</v>
      </c>
      <c r="O1345" s="219" t="s">
        <v>2024</v>
      </c>
      <c r="P1345" s="219"/>
      <c r="Q1345" s="219"/>
      <c r="R1345" s="219"/>
      <c r="S1345" s="219"/>
      <c r="T1345" s="219"/>
      <c r="U1345" s="219"/>
      <c r="V1345" s="219"/>
      <c r="W1345" s="219"/>
      <c r="X1345" s="219"/>
      <c r="Y1345" s="219"/>
      <c r="Z1345" s="219"/>
      <c r="AA1345" s="219"/>
      <c r="AB1345" s="219"/>
      <c r="AC1345" s="220">
        <v>117.3</v>
      </c>
      <c r="AD1345" s="220"/>
    </row>
    <row r="1346" spans="1:30">
      <c r="C1346" s="143" t="s">
        <v>2</v>
      </c>
      <c r="G1346" s="143" t="s">
        <v>2</v>
      </c>
      <c r="K1346" s="143" t="s">
        <v>2</v>
      </c>
      <c r="O1346" s="219" t="s">
        <v>2166</v>
      </c>
      <c r="P1346" s="219"/>
      <c r="Q1346" s="219"/>
      <c r="R1346" s="219"/>
      <c r="S1346" s="219"/>
      <c r="T1346" s="219"/>
      <c r="U1346" s="219"/>
      <c r="V1346" s="219"/>
      <c r="W1346" s="219"/>
      <c r="X1346" s="219"/>
      <c r="Y1346" s="219"/>
      <c r="Z1346" s="219"/>
      <c r="AA1346" s="219"/>
      <c r="AB1346" s="219"/>
      <c r="AC1346" s="220">
        <v>326.06</v>
      </c>
      <c r="AD1346" s="220"/>
    </row>
    <row r="1347" spans="1:30">
      <c r="C1347" s="143" t="s">
        <v>2</v>
      </c>
      <c r="G1347" s="143" t="s">
        <v>2</v>
      </c>
      <c r="K1347" s="143" t="s">
        <v>2</v>
      </c>
      <c r="O1347" s="219" t="s">
        <v>2167</v>
      </c>
      <c r="P1347" s="219"/>
      <c r="Q1347" s="219"/>
      <c r="R1347" s="219"/>
      <c r="S1347" s="219"/>
      <c r="T1347" s="219"/>
      <c r="U1347" s="219"/>
      <c r="V1347" s="219"/>
      <c r="W1347" s="219"/>
      <c r="X1347" s="219"/>
      <c r="Y1347" s="219"/>
      <c r="Z1347" s="219"/>
      <c r="AA1347" s="219"/>
      <c r="AB1347" s="219"/>
      <c r="AC1347" s="220">
        <v>43.05</v>
      </c>
      <c r="AD1347" s="220"/>
    </row>
    <row r="1348" spans="1:30">
      <c r="C1348" s="143" t="s">
        <v>2</v>
      </c>
      <c r="G1348" s="143" t="s">
        <v>2</v>
      </c>
      <c r="K1348" s="143" t="s">
        <v>2</v>
      </c>
      <c r="O1348" s="219" t="s">
        <v>2168</v>
      </c>
      <c r="P1348" s="219"/>
      <c r="Q1348" s="219"/>
      <c r="R1348" s="219"/>
      <c r="S1348" s="219"/>
      <c r="T1348" s="219"/>
      <c r="U1348" s="219"/>
      <c r="V1348" s="219"/>
      <c r="W1348" s="219"/>
      <c r="X1348" s="219"/>
      <c r="Y1348" s="219"/>
      <c r="Z1348" s="219"/>
      <c r="AA1348" s="219"/>
      <c r="AB1348" s="219"/>
      <c r="AC1348" s="220">
        <v>7.86</v>
      </c>
      <c r="AD1348" s="220"/>
    </row>
    <row r="1349" spans="1:30">
      <c r="C1349" s="143" t="s">
        <v>2</v>
      </c>
      <c r="G1349" s="143" t="s">
        <v>2</v>
      </c>
      <c r="K1349" s="143" t="s">
        <v>2</v>
      </c>
      <c r="O1349" s="219" t="s">
        <v>2169</v>
      </c>
      <c r="P1349" s="219"/>
      <c r="Q1349" s="219"/>
      <c r="R1349" s="219"/>
      <c r="S1349" s="219"/>
      <c r="T1349" s="219"/>
      <c r="U1349" s="219"/>
      <c r="V1349" s="219"/>
      <c r="W1349" s="219"/>
      <c r="X1349" s="219"/>
      <c r="Y1349" s="219"/>
      <c r="Z1349" s="219"/>
      <c r="AA1349" s="219"/>
      <c r="AB1349" s="219"/>
      <c r="AC1349" s="220">
        <v>4.54</v>
      </c>
      <c r="AD1349" s="220"/>
    </row>
    <row r="1350" spans="1:30">
      <c r="C1350" s="143" t="s">
        <v>2</v>
      </c>
      <c r="G1350" s="143" t="s">
        <v>2</v>
      </c>
      <c r="K1350" s="143" t="s">
        <v>2</v>
      </c>
      <c r="O1350" s="219" t="s">
        <v>2170</v>
      </c>
      <c r="P1350" s="219"/>
      <c r="Q1350" s="219"/>
      <c r="R1350" s="219"/>
      <c r="S1350" s="219"/>
      <c r="T1350" s="219"/>
      <c r="U1350" s="219"/>
      <c r="V1350" s="219"/>
      <c r="W1350" s="219"/>
      <c r="X1350" s="219"/>
      <c r="Y1350" s="219"/>
      <c r="Z1350" s="219"/>
      <c r="AA1350" s="219"/>
      <c r="AB1350" s="219"/>
      <c r="AC1350" s="220">
        <v>69.819999999999993</v>
      </c>
      <c r="AD1350" s="220"/>
    </row>
    <row r="1351" spans="1:30" ht="11.25" customHeight="1"/>
    <row r="1352" spans="1:30" ht="12" customHeight="1"/>
    <row r="1353" spans="1:30" ht="13.5" customHeight="1">
      <c r="A1353" s="146" t="s">
        <v>1167</v>
      </c>
      <c r="B1353" s="146"/>
      <c r="C1353" s="146"/>
      <c r="D1353" s="146"/>
      <c r="E1353" s="146"/>
      <c r="F1353" s="146"/>
      <c r="G1353" s="146"/>
      <c r="H1353" s="146"/>
      <c r="I1353" s="146"/>
      <c r="J1353" s="146"/>
      <c r="K1353" s="146"/>
      <c r="L1353" s="146"/>
      <c r="M1353" s="146"/>
      <c r="R1353" s="147" t="s">
        <v>2171</v>
      </c>
      <c r="S1353" s="147"/>
      <c r="T1353" s="147"/>
      <c r="U1353" s="147"/>
      <c r="V1353" s="147"/>
      <c r="W1353" s="147"/>
      <c r="X1353" s="147"/>
      <c r="Y1353" s="147"/>
      <c r="Z1353" s="147"/>
      <c r="AA1353" s="147"/>
      <c r="AB1353" s="147"/>
      <c r="AC1353" s="147"/>
      <c r="AD1353" s="147"/>
    </row>
    <row r="1354" spans="1:30" ht="25.5" customHeight="1">
      <c r="C1354" s="137" t="s">
        <v>1135</v>
      </c>
      <c r="D1354" s="137"/>
      <c r="E1354" s="137"/>
      <c r="F1354" s="137"/>
      <c r="G1354" s="137"/>
      <c r="H1354" s="137"/>
      <c r="I1354" s="137"/>
      <c r="J1354" s="137"/>
      <c r="K1354" s="137"/>
      <c r="L1354" s="137"/>
      <c r="M1354" s="137"/>
      <c r="N1354" s="137"/>
      <c r="O1354" s="137"/>
      <c r="P1354" s="137"/>
      <c r="Q1354" s="137"/>
      <c r="R1354" s="137"/>
      <c r="S1354" s="137"/>
      <c r="T1354" s="137"/>
      <c r="U1354" s="137"/>
      <c r="V1354" s="137"/>
      <c r="W1354" s="137"/>
      <c r="X1354" s="137"/>
      <c r="Y1354" s="137"/>
      <c r="Z1354" s="137"/>
      <c r="AA1354" s="137"/>
      <c r="AB1354" s="137"/>
      <c r="AC1354" s="137"/>
    </row>
    <row r="1355" spans="1:30" ht="7.5" customHeight="1"/>
    <row r="1356" spans="1:30" ht="18.75" customHeight="1">
      <c r="I1356" s="213" t="s">
        <v>1136</v>
      </c>
      <c r="J1356" s="213"/>
      <c r="K1356" s="213"/>
      <c r="L1356" s="213"/>
      <c r="M1356" s="213"/>
      <c r="N1356" s="213"/>
      <c r="O1356" s="213"/>
      <c r="P1356" s="213"/>
      <c r="S1356" s="214" t="s">
        <v>1137</v>
      </c>
      <c r="T1356" s="214"/>
      <c r="U1356" s="214"/>
      <c r="V1356" s="214"/>
      <c r="W1356" s="214"/>
      <c r="X1356" s="214"/>
      <c r="Y1356" s="214"/>
    </row>
    <row r="1357" spans="1:30" ht="6.75" customHeight="1"/>
    <row r="1358" spans="1:30" ht="14.25" customHeight="1">
      <c r="A1358" s="215" t="s">
        <v>2100</v>
      </c>
      <c r="B1358" s="215"/>
      <c r="C1358" s="215"/>
      <c r="D1358" s="215"/>
      <c r="E1358" s="215"/>
      <c r="F1358" s="215"/>
      <c r="G1358" s="215"/>
      <c r="H1358" s="215"/>
      <c r="I1358" s="215"/>
      <c r="J1358" s="215"/>
      <c r="K1358" s="215"/>
      <c r="L1358" s="215"/>
      <c r="M1358" s="215"/>
      <c r="N1358" s="215"/>
      <c r="O1358" s="215"/>
    </row>
    <row r="1359" spans="1:30">
      <c r="B1359" s="216" t="s">
        <v>1139</v>
      </c>
      <c r="C1359" s="216"/>
      <c r="D1359" s="216"/>
      <c r="F1359" s="216" t="s">
        <v>1140</v>
      </c>
      <c r="G1359" s="216"/>
      <c r="H1359" s="216"/>
      <c r="I1359" s="216"/>
      <c r="J1359" s="216" t="s">
        <v>1141</v>
      </c>
      <c r="K1359" s="216"/>
      <c r="L1359" s="216"/>
      <c r="N1359" s="216" t="s">
        <v>1142</v>
      </c>
      <c r="O1359" s="216"/>
      <c r="P1359" s="216"/>
      <c r="Q1359" s="216"/>
      <c r="R1359" s="216"/>
      <c r="S1359" s="216"/>
      <c r="T1359" s="216"/>
      <c r="U1359" s="216"/>
      <c r="V1359" s="216"/>
      <c r="W1359" s="216"/>
      <c r="X1359" s="216"/>
      <c r="Y1359" s="216"/>
      <c r="Z1359" s="216"/>
      <c r="AA1359" s="216"/>
      <c r="AC1359" s="217" t="s">
        <v>1143</v>
      </c>
      <c r="AD1359" s="217"/>
    </row>
    <row r="1360" spans="1:30">
      <c r="B1360" s="140" t="s">
        <v>1578</v>
      </c>
      <c r="C1360" s="140"/>
      <c r="D1360" s="140"/>
      <c r="F1360" s="140" t="s">
        <v>1304</v>
      </c>
      <c r="G1360" s="140"/>
      <c r="H1360" s="140"/>
      <c r="I1360" s="140"/>
      <c r="J1360" s="140" t="s">
        <v>1526</v>
      </c>
      <c r="K1360" s="140"/>
      <c r="L1360" s="140"/>
      <c r="N1360" s="140" t="s">
        <v>1527</v>
      </c>
      <c r="O1360" s="140"/>
      <c r="P1360" s="140"/>
      <c r="Q1360" s="140"/>
      <c r="R1360" s="140"/>
      <c r="S1360" s="140"/>
      <c r="T1360" s="140"/>
      <c r="U1360" s="140"/>
      <c r="V1360" s="140"/>
      <c r="W1360" s="140"/>
      <c r="X1360" s="140"/>
      <c r="Y1360" s="140"/>
      <c r="Z1360" s="140"/>
      <c r="AA1360" s="140"/>
      <c r="AC1360" s="218">
        <v>47376.31</v>
      </c>
      <c r="AD1360" s="218"/>
    </row>
    <row r="1361" spans="2:30">
      <c r="C1361" s="143" t="s">
        <v>2</v>
      </c>
      <c r="G1361" s="143" t="s">
        <v>2</v>
      </c>
      <c r="K1361" s="143" t="s">
        <v>2</v>
      </c>
      <c r="O1361" s="219" t="s">
        <v>2172</v>
      </c>
      <c r="P1361" s="219"/>
      <c r="Q1361" s="219"/>
      <c r="R1361" s="219"/>
      <c r="S1361" s="219"/>
      <c r="T1361" s="219"/>
      <c r="U1361" s="219"/>
      <c r="V1361" s="219"/>
      <c r="W1361" s="219"/>
      <c r="X1361" s="219"/>
      <c r="Y1361" s="219"/>
      <c r="Z1361" s="219"/>
      <c r="AA1361" s="219"/>
      <c r="AB1361" s="219"/>
      <c r="AC1361" s="220">
        <v>6651.28</v>
      </c>
      <c r="AD1361" s="220"/>
    </row>
    <row r="1362" spans="2:30">
      <c r="C1362" s="143" t="s">
        <v>2</v>
      </c>
      <c r="G1362" s="143" t="s">
        <v>2</v>
      </c>
      <c r="K1362" s="143" t="s">
        <v>2</v>
      </c>
      <c r="O1362" s="219" t="s">
        <v>2172</v>
      </c>
      <c r="P1362" s="219"/>
      <c r="Q1362" s="219"/>
      <c r="R1362" s="219"/>
      <c r="S1362" s="219"/>
      <c r="T1362" s="219"/>
      <c r="U1362" s="219"/>
      <c r="V1362" s="219"/>
      <c r="W1362" s="219"/>
      <c r="X1362" s="219"/>
      <c r="Y1362" s="219"/>
      <c r="Z1362" s="219"/>
      <c r="AA1362" s="219"/>
      <c r="AB1362" s="219"/>
      <c r="AC1362" s="220">
        <v>14965.38</v>
      </c>
      <c r="AD1362" s="220"/>
    </row>
    <row r="1363" spans="2:30">
      <c r="C1363" s="143" t="s">
        <v>2</v>
      </c>
      <c r="G1363" s="143" t="s">
        <v>2</v>
      </c>
      <c r="K1363" s="143" t="s">
        <v>2</v>
      </c>
      <c r="O1363" s="219" t="s">
        <v>2172</v>
      </c>
      <c r="P1363" s="219"/>
      <c r="Q1363" s="219"/>
      <c r="R1363" s="219"/>
      <c r="S1363" s="219"/>
      <c r="T1363" s="219"/>
      <c r="U1363" s="219"/>
      <c r="V1363" s="219"/>
      <c r="W1363" s="219"/>
      <c r="X1363" s="219"/>
      <c r="Y1363" s="219"/>
      <c r="Z1363" s="219"/>
      <c r="AA1363" s="219"/>
      <c r="AB1363" s="219"/>
      <c r="AC1363" s="220">
        <v>24942.3</v>
      </c>
      <c r="AD1363" s="220"/>
    </row>
    <row r="1364" spans="2:30">
      <c r="C1364" s="143" t="s">
        <v>2</v>
      </c>
      <c r="G1364" s="143" t="s">
        <v>2</v>
      </c>
      <c r="K1364" s="143" t="s">
        <v>2</v>
      </c>
      <c r="O1364" s="219" t="s">
        <v>1581</v>
      </c>
      <c r="P1364" s="219"/>
      <c r="Q1364" s="219"/>
      <c r="R1364" s="219"/>
      <c r="S1364" s="219"/>
      <c r="T1364" s="219"/>
      <c r="U1364" s="219"/>
      <c r="V1364" s="219"/>
      <c r="W1364" s="219"/>
      <c r="X1364" s="219"/>
      <c r="Y1364" s="219"/>
      <c r="Z1364" s="219"/>
      <c r="AA1364" s="219"/>
      <c r="AB1364" s="219"/>
      <c r="AC1364" s="220">
        <v>71.8</v>
      </c>
      <c r="AD1364" s="220"/>
    </row>
    <row r="1365" spans="2:30">
      <c r="C1365" s="143" t="s">
        <v>2</v>
      </c>
      <c r="G1365" s="143" t="s">
        <v>2</v>
      </c>
      <c r="K1365" s="143" t="s">
        <v>2</v>
      </c>
      <c r="O1365" s="219" t="s">
        <v>1581</v>
      </c>
      <c r="P1365" s="219"/>
      <c r="Q1365" s="219"/>
      <c r="R1365" s="219"/>
      <c r="S1365" s="219"/>
      <c r="T1365" s="219"/>
      <c r="U1365" s="219"/>
      <c r="V1365" s="219"/>
      <c r="W1365" s="219"/>
      <c r="X1365" s="219"/>
      <c r="Y1365" s="219"/>
      <c r="Z1365" s="219"/>
      <c r="AA1365" s="219"/>
      <c r="AB1365" s="219"/>
      <c r="AC1365" s="220">
        <v>161.55000000000001</v>
      </c>
      <c r="AD1365" s="220"/>
    </row>
    <row r="1366" spans="2:30">
      <c r="C1366" s="143" t="s">
        <v>2</v>
      </c>
      <c r="G1366" s="143" t="s">
        <v>2</v>
      </c>
      <c r="K1366" s="143" t="s">
        <v>2</v>
      </c>
      <c r="O1366" s="219" t="s">
        <v>1581</v>
      </c>
      <c r="P1366" s="219"/>
      <c r="Q1366" s="219"/>
      <c r="R1366" s="219"/>
      <c r="S1366" s="219"/>
      <c r="T1366" s="219"/>
      <c r="U1366" s="219"/>
      <c r="V1366" s="219"/>
      <c r="W1366" s="219"/>
      <c r="X1366" s="219"/>
      <c r="Y1366" s="219"/>
      <c r="Z1366" s="219"/>
      <c r="AA1366" s="219"/>
      <c r="AB1366" s="219"/>
      <c r="AC1366" s="220">
        <v>269.25</v>
      </c>
      <c r="AD1366" s="220"/>
    </row>
    <row r="1367" spans="2:30">
      <c r="C1367" s="143" t="s">
        <v>2</v>
      </c>
      <c r="G1367" s="143" t="s">
        <v>2</v>
      </c>
      <c r="K1367" s="143" t="s">
        <v>2</v>
      </c>
      <c r="O1367" s="219" t="s">
        <v>2173</v>
      </c>
      <c r="P1367" s="219"/>
      <c r="Q1367" s="219"/>
      <c r="R1367" s="219"/>
      <c r="S1367" s="219"/>
      <c r="T1367" s="219"/>
      <c r="U1367" s="219"/>
      <c r="V1367" s="219"/>
      <c r="W1367" s="219"/>
      <c r="X1367" s="219"/>
      <c r="Y1367" s="219"/>
      <c r="Z1367" s="219"/>
      <c r="AA1367" s="219"/>
      <c r="AB1367" s="219"/>
      <c r="AC1367" s="220">
        <v>288.37</v>
      </c>
      <c r="AD1367" s="220"/>
    </row>
    <row r="1368" spans="2:30">
      <c r="C1368" s="143" t="s">
        <v>2</v>
      </c>
      <c r="G1368" s="143" t="s">
        <v>2</v>
      </c>
      <c r="K1368" s="143" t="s">
        <v>2</v>
      </c>
      <c r="O1368" s="219" t="s">
        <v>2174</v>
      </c>
      <c r="P1368" s="219"/>
      <c r="Q1368" s="219"/>
      <c r="R1368" s="219"/>
      <c r="S1368" s="219"/>
      <c r="T1368" s="219"/>
      <c r="U1368" s="219"/>
      <c r="V1368" s="219"/>
      <c r="W1368" s="219"/>
      <c r="X1368" s="219"/>
      <c r="Y1368" s="219"/>
      <c r="Z1368" s="219"/>
      <c r="AA1368" s="219"/>
      <c r="AB1368" s="219"/>
      <c r="AC1368" s="220">
        <v>26.38</v>
      </c>
      <c r="AD1368" s="220"/>
    </row>
    <row r="1369" spans="2:30">
      <c r="B1369" s="140" t="s">
        <v>2038</v>
      </c>
      <c r="C1369" s="140"/>
      <c r="D1369" s="140"/>
      <c r="F1369" s="140" t="s">
        <v>1304</v>
      </c>
      <c r="G1369" s="140"/>
      <c r="H1369" s="140"/>
      <c r="I1369" s="140"/>
      <c r="J1369" s="140" t="s">
        <v>2039</v>
      </c>
      <c r="K1369" s="140"/>
      <c r="L1369" s="140"/>
      <c r="N1369" s="140" t="s">
        <v>2040</v>
      </c>
      <c r="O1369" s="140"/>
      <c r="P1369" s="140"/>
      <c r="Q1369" s="140"/>
      <c r="R1369" s="140"/>
      <c r="S1369" s="140"/>
      <c r="T1369" s="140"/>
      <c r="U1369" s="140"/>
      <c r="V1369" s="140"/>
      <c r="W1369" s="140"/>
      <c r="X1369" s="140"/>
      <c r="Y1369" s="140"/>
      <c r="Z1369" s="140"/>
      <c r="AA1369" s="140"/>
      <c r="AC1369" s="218">
        <v>798.91</v>
      </c>
      <c r="AD1369" s="218"/>
    </row>
    <row r="1370" spans="2:30">
      <c r="C1370" s="143" t="s">
        <v>2</v>
      </c>
      <c r="G1370" s="143" t="s">
        <v>2</v>
      </c>
      <c r="K1370" s="143" t="s">
        <v>2</v>
      </c>
      <c r="O1370" s="219" t="s">
        <v>2041</v>
      </c>
      <c r="P1370" s="219"/>
      <c r="Q1370" s="219"/>
      <c r="R1370" s="219"/>
      <c r="S1370" s="219"/>
      <c r="T1370" s="219"/>
      <c r="U1370" s="219"/>
      <c r="V1370" s="219"/>
      <c r="W1370" s="219"/>
      <c r="X1370" s="219"/>
      <c r="Y1370" s="219"/>
      <c r="Z1370" s="219"/>
      <c r="AA1370" s="219"/>
      <c r="AB1370" s="219"/>
      <c r="AC1370" s="220">
        <v>45.33</v>
      </c>
      <c r="AD1370" s="220"/>
    </row>
    <row r="1371" spans="2:30">
      <c r="C1371" s="143" t="s">
        <v>2</v>
      </c>
      <c r="G1371" s="143" t="s">
        <v>2</v>
      </c>
      <c r="K1371" s="143" t="s">
        <v>2</v>
      </c>
      <c r="O1371" s="219" t="s">
        <v>2042</v>
      </c>
      <c r="P1371" s="219"/>
      <c r="Q1371" s="219"/>
      <c r="R1371" s="219"/>
      <c r="S1371" s="219"/>
      <c r="T1371" s="219"/>
      <c r="U1371" s="219"/>
      <c r="V1371" s="219"/>
      <c r="W1371" s="219"/>
      <c r="X1371" s="219"/>
      <c r="Y1371" s="219"/>
      <c r="Z1371" s="219"/>
      <c r="AA1371" s="219"/>
      <c r="AB1371" s="219"/>
      <c r="AC1371" s="220">
        <v>91.33</v>
      </c>
      <c r="AD1371" s="220"/>
    </row>
    <row r="1372" spans="2:30">
      <c r="C1372" s="143" t="s">
        <v>2</v>
      </c>
      <c r="G1372" s="143" t="s">
        <v>2</v>
      </c>
      <c r="K1372" s="143" t="s">
        <v>2</v>
      </c>
      <c r="O1372" s="219" t="s">
        <v>2175</v>
      </c>
      <c r="P1372" s="219"/>
      <c r="Q1372" s="219"/>
      <c r="R1372" s="219"/>
      <c r="S1372" s="219"/>
      <c r="T1372" s="219"/>
      <c r="U1372" s="219"/>
      <c r="V1372" s="219"/>
      <c r="W1372" s="219"/>
      <c r="X1372" s="219"/>
      <c r="Y1372" s="219"/>
      <c r="Z1372" s="219"/>
      <c r="AA1372" s="219"/>
      <c r="AB1372" s="219"/>
      <c r="AC1372" s="220">
        <v>217.99</v>
      </c>
      <c r="AD1372" s="220"/>
    </row>
    <row r="1373" spans="2:30">
      <c r="C1373" s="143" t="s">
        <v>2</v>
      </c>
      <c r="G1373" s="143" t="s">
        <v>2</v>
      </c>
      <c r="K1373" s="143" t="s">
        <v>2</v>
      </c>
      <c r="O1373" s="219" t="s">
        <v>2176</v>
      </c>
      <c r="P1373" s="219"/>
      <c r="Q1373" s="219"/>
      <c r="R1373" s="219"/>
      <c r="S1373" s="219"/>
      <c r="T1373" s="219"/>
      <c r="U1373" s="219"/>
      <c r="V1373" s="219"/>
      <c r="W1373" s="219"/>
      <c r="X1373" s="219"/>
      <c r="Y1373" s="219"/>
      <c r="Z1373" s="219"/>
      <c r="AA1373" s="219"/>
      <c r="AB1373" s="219"/>
      <c r="AC1373" s="220">
        <v>257.27</v>
      </c>
      <c r="AD1373" s="220"/>
    </row>
    <row r="1374" spans="2:30">
      <c r="C1374" s="143" t="s">
        <v>2</v>
      </c>
      <c r="G1374" s="143" t="s">
        <v>2</v>
      </c>
      <c r="K1374" s="143" t="s">
        <v>2</v>
      </c>
      <c r="O1374" s="219" t="s">
        <v>2177</v>
      </c>
      <c r="P1374" s="219"/>
      <c r="Q1374" s="219"/>
      <c r="R1374" s="219"/>
      <c r="S1374" s="219"/>
      <c r="T1374" s="219"/>
      <c r="U1374" s="219"/>
      <c r="V1374" s="219"/>
      <c r="W1374" s="219"/>
      <c r="X1374" s="219"/>
      <c r="Y1374" s="219"/>
      <c r="Z1374" s="219"/>
      <c r="AA1374" s="219"/>
      <c r="AB1374" s="219"/>
      <c r="AC1374" s="220">
        <v>186.99</v>
      </c>
      <c r="AD1374" s="220"/>
    </row>
    <row r="1375" spans="2:30">
      <c r="B1375" s="140" t="s">
        <v>1655</v>
      </c>
      <c r="C1375" s="140"/>
      <c r="D1375" s="140"/>
      <c r="F1375" s="140" t="s">
        <v>1351</v>
      </c>
      <c r="G1375" s="140"/>
      <c r="H1375" s="140"/>
      <c r="I1375" s="140"/>
      <c r="J1375" s="140" t="s">
        <v>1517</v>
      </c>
      <c r="K1375" s="140"/>
      <c r="L1375" s="140"/>
      <c r="N1375" s="140" t="s">
        <v>1518</v>
      </c>
      <c r="O1375" s="140"/>
      <c r="P1375" s="140"/>
      <c r="Q1375" s="140"/>
      <c r="R1375" s="140"/>
      <c r="S1375" s="140"/>
      <c r="T1375" s="140"/>
      <c r="U1375" s="140"/>
      <c r="V1375" s="140"/>
      <c r="W1375" s="140"/>
      <c r="X1375" s="140"/>
      <c r="Y1375" s="140"/>
      <c r="Z1375" s="140"/>
      <c r="AA1375" s="140"/>
      <c r="AC1375" s="218">
        <v>20.04</v>
      </c>
      <c r="AD1375" s="218"/>
    </row>
    <row r="1376" spans="2:30">
      <c r="C1376" s="143" t="s">
        <v>2</v>
      </c>
      <c r="G1376" s="143" t="s">
        <v>2</v>
      </c>
      <c r="K1376" s="143" t="s">
        <v>2</v>
      </c>
      <c r="O1376" s="219" t="s">
        <v>2045</v>
      </c>
      <c r="P1376" s="219"/>
      <c r="Q1376" s="219"/>
      <c r="R1376" s="219"/>
      <c r="S1376" s="219"/>
      <c r="T1376" s="219"/>
      <c r="U1376" s="219"/>
      <c r="V1376" s="219"/>
      <c r="W1376" s="219"/>
      <c r="X1376" s="219"/>
      <c r="Y1376" s="219"/>
      <c r="Z1376" s="219"/>
      <c r="AA1376" s="219"/>
      <c r="AB1376" s="219"/>
    </row>
    <row r="1377" spans="1:30">
      <c r="B1377" s="140" t="s">
        <v>1688</v>
      </c>
      <c r="C1377" s="140"/>
      <c r="D1377" s="140"/>
      <c r="F1377" s="140" t="s">
        <v>1351</v>
      </c>
      <c r="G1377" s="140"/>
      <c r="H1377" s="140"/>
      <c r="I1377" s="140"/>
      <c r="J1377" s="140" t="s">
        <v>1526</v>
      </c>
      <c r="K1377" s="140"/>
      <c r="L1377" s="140"/>
      <c r="N1377" s="140" t="s">
        <v>1527</v>
      </c>
      <c r="O1377" s="140"/>
      <c r="P1377" s="140"/>
      <c r="Q1377" s="140"/>
      <c r="R1377" s="140"/>
      <c r="S1377" s="140"/>
      <c r="T1377" s="140"/>
      <c r="U1377" s="140"/>
      <c r="V1377" s="140"/>
      <c r="W1377" s="140"/>
      <c r="X1377" s="140"/>
      <c r="Y1377" s="140"/>
      <c r="Z1377" s="140"/>
      <c r="AA1377" s="140"/>
      <c r="AC1377" s="218">
        <v>398.45</v>
      </c>
      <c r="AD1377" s="218"/>
    </row>
    <row r="1378" spans="1:30">
      <c r="C1378" s="143" t="s">
        <v>2</v>
      </c>
      <c r="G1378" s="143" t="s">
        <v>2</v>
      </c>
      <c r="K1378" s="143" t="s">
        <v>2</v>
      </c>
      <c r="O1378" s="219" t="s">
        <v>2178</v>
      </c>
      <c r="P1378" s="219"/>
      <c r="Q1378" s="219"/>
      <c r="R1378" s="219"/>
      <c r="S1378" s="219"/>
      <c r="T1378" s="219"/>
      <c r="U1378" s="219"/>
      <c r="V1378" s="219"/>
      <c r="W1378" s="219"/>
      <c r="X1378" s="219"/>
      <c r="Y1378" s="219"/>
      <c r="Z1378" s="219"/>
      <c r="AA1378" s="219"/>
      <c r="AB1378" s="219"/>
    </row>
    <row r="1379" spans="1:30">
      <c r="B1379" s="140" t="s">
        <v>2179</v>
      </c>
      <c r="C1379" s="140"/>
      <c r="D1379" s="140"/>
      <c r="F1379" s="140" t="s">
        <v>1351</v>
      </c>
      <c r="G1379" s="140"/>
      <c r="H1379" s="140"/>
      <c r="I1379" s="140"/>
      <c r="J1379" s="140" t="s">
        <v>2039</v>
      </c>
      <c r="K1379" s="140"/>
      <c r="L1379" s="140"/>
      <c r="N1379" s="140" t="s">
        <v>2040</v>
      </c>
      <c r="O1379" s="140"/>
      <c r="P1379" s="140"/>
      <c r="Q1379" s="140"/>
      <c r="R1379" s="140"/>
      <c r="S1379" s="140"/>
      <c r="T1379" s="140"/>
      <c r="U1379" s="140"/>
      <c r="V1379" s="140"/>
      <c r="W1379" s="140"/>
      <c r="X1379" s="140"/>
      <c r="Y1379" s="140"/>
      <c r="Z1379" s="140"/>
      <c r="AA1379" s="140"/>
      <c r="AC1379" s="218">
        <v>753</v>
      </c>
      <c r="AD1379" s="218"/>
    </row>
    <row r="1380" spans="1:30">
      <c r="C1380" s="143" t="s">
        <v>2</v>
      </c>
      <c r="G1380" s="143" t="s">
        <v>2</v>
      </c>
      <c r="K1380" s="143" t="s">
        <v>2</v>
      </c>
      <c r="O1380" s="219" t="s">
        <v>2180</v>
      </c>
      <c r="P1380" s="219"/>
      <c r="Q1380" s="219"/>
      <c r="R1380" s="219"/>
      <c r="S1380" s="219"/>
      <c r="T1380" s="219"/>
      <c r="U1380" s="219"/>
      <c r="V1380" s="219"/>
      <c r="W1380" s="219"/>
      <c r="X1380" s="219"/>
      <c r="Y1380" s="219"/>
      <c r="Z1380" s="219"/>
      <c r="AA1380" s="219"/>
      <c r="AB1380" s="219"/>
      <c r="AC1380" s="220">
        <v>258</v>
      </c>
      <c r="AD1380" s="220"/>
    </row>
    <row r="1381" spans="1:30">
      <c r="C1381" s="143" t="s">
        <v>2</v>
      </c>
      <c r="G1381" s="143" t="s">
        <v>2</v>
      </c>
      <c r="K1381" s="143" t="s">
        <v>2</v>
      </c>
      <c r="O1381" s="219" t="s">
        <v>2181</v>
      </c>
      <c r="P1381" s="219"/>
      <c r="Q1381" s="219"/>
      <c r="R1381" s="219"/>
      <c r="S1381" s="219"/>
      <c r="T1381" s="219"/>
      <c r="U1381" s="219"/>
      <c r="V1381" s="219"/>
      <c r="W1381" s="219"/>
      <c r="X1381" s="219"/>
      <c r="Y1381" s="219"/>
      <c r="Z1381" s="219"/>
      <c r="AA1381" s="219"/>
      <c r="AB1381" s="219"/>
      <c r="AC1381" s="220">
        <v>495</v>
      </c>
      <c r="AD1381" s="220"/>
    </row>
    <row r="1382" spans="1:30" ht="6" customHeight="1"/>
    <row r="1383" spans="1:30" ht="16.5" customHeight="1">
      <c r="A1383" s="146" t="s">
        <v>2182</v>
      </c>
      <c r="B1383" s="146"/>
      <c r="C1383" s="146"/>
      <c r="D1383" s="146"/>
      <c r="E1383" s="146"/>
      <c r="F1383" s="146"/>
      <c r="G1383" s="146"/>
      <c r="H1383" s="146"/>
      <c r="I1383" s="146"/>
      <c r="J1383" s="146"/>
      <c r="K1383" s="146"/>
      <c r="L1383" s="146"/>
      <c r="M1383" s="146"/>
      <c r="N1383" s="146"/>
      <c r="O1383" s="146"/>
      <c r="P1383" s="146"/>
      <c r="Q1383" s="146"/>
      <c r="R1383" s="146"/>
      <c r="S1383" s="146"/>
      <c r="U1383" s="143" t="s">
        <v>2</v>
      </c>
      <c r="W1383" s="143" t="s">
        <v>2</v>
      </c>
      <c r="Y1383" s="221" t="s">
        <v>1922</v>
      </c>
      <c r="Z1383" s="221"/>
      <c r="AC1383" s="222">
        <v>105672.34</v>
      </c>
      <c r="AD1383" s="222"/>
    </row>
    <row r="1384" spans="1:30" ht="6.75" customHeight="1"/>
    <row r="1385" spans="1:30" ht="14.25" customHeight="1">
      <c r="A1385" s="215" t="s">
        <v>2183</v>
      </c>
      <c r="B1385" s="215"/>
      <c r="C1385" s="215"/>
      <c r="D1385" s="215"/>
      <c r="E1385" s="215"/>
      <c r="F1385" s="215"/>
      <c r="G1385" s="215"/>
      <c r="H1385" s="215"/>
      <c r="I1385" s="215"/>
      <c r="J1385" s="215"/>
      <c r="K1385" s="215"/>
      <c r="L1385" s="215"/>
      <c r="M1385" s="215"/>
      <c r="N1385" s="215"/>
      <c r="O1385" s="215"/>
    </row>
    <row r="1386" spans="1:30">
      <c r="B1386" s="216" t="s">
        <v>1139</v>
      </c>
      <c r="C1386" s="216"/>
      <c r="D1386" s="216"/>
      <c r="F1386" s="216" t="s">
        <v>1140</v>
      </c>
      <c r="G1386" s="216"/>
      <c r="H1386" s="216"/>
      <c r="I1386" s="216"/>
      <c r="J1386" s="216" t="s">
        <v>1141</v>
      </c>
      <c r="K1386" s="216"/>
      <c r="L1386" s="216"/>
      <c r="N1386" s="216" t="s">
        <v>1142</v>
      </c>
      <c r="O1386" s="216"/>
      <c r="P1386" s="216"/>
      <c r="Q1386" s="216"/>
      <c r="R1386" s="216"/>
      <c r="S1386" s="216"/>
      <c r="T1386" s="216"/>
      <c r="U1386" s="216"/>
      <c r="V1386" s="216"/>
      <c r="W1386" s="216"/>
      <c r="X1386" s="216"/>
      <c r="Y1386" s="216"/>
      <c r="Z1386" s="216"/>
      <c r="AA1386" s="216"/>
      <c r="AC1386" s="217" t="s">
        <v>1143</v>
      </c>
      <c r="AD1386" s="217"/>
    </row>
    <row r="1387" spans="1:30">
      <c r="B1387" s="140" t="s">
        <v>1188</v>
      </c>
      <c r="C1387" s="140"/>
      <c r="D1387" s="140"/>
      <c r="F1387" s="140" t="s">
        <v>1145</v>
      </c>
      <c r="G1387" s="140"/>
      <c r="H1387" s="140"/>
      <c r="I1387" s="140"/>
      <c r="J1387" s="140" t="s">
        <v>1189</v>
      </c>
      <c r="K1387" s="140"/>
      <c r="L1387" s="140"/>
      <c r="N1387" s="140" t="s">
        <v>1190</v>
      </c>
      <c r="O1387" s="140"/>
      <c r="P1387" s="140"/>
      <c r="Q1387" s="140"/>
      <c r="R1387" s="140"/>
      <c r="S1387" s="140"/>
      <c r="T1387" s="140"/>
      <c r="U1387" s="140"/>
      <c r="V1387" s="140"/>
      <c r="W1387" s="140"/>
      <c r="X1387" s="140"/>
      <c r="Y1387" s="140"/>
      <c r="Z1387" s="140"/>
      <c r="AA1387" s="140"/>
      <c r="AC1387" s="218">
        <v>0</v>
      </c>
      <c r="AD1387" s="218"/>
    </row>
    <row r="1388" spans="1:30">
      <c r="C1388" s="143" t="s">
        <v>2</v>
      </c>
      <c r="G1388" s="143" t="s">
        <v>2</v>
      </c>
      <c r="K1388" s="143" t="s">
        <v>2</v>
      </c>
      <c r="O1388" s="219" t="s">
        <v>1933</v>
      </c>
      <c r="P1388" s="219"/>
      <c r="Q1388" s="219"/>
      <c r="R1388" s="219"/>
      <c r="S1388" s="219"/>
      <c r="T1388" s="219"/>
      <c r="U1388" s="219"/>
      <c r="V1388" s="219"/>
      <c r="W1388" s="219"/>
      <c r="X1388" s="219"/>
      <c r="Y1388" s="219"/>
      <c r="Z1388" s="219"/>
      <c r="AA1388" s="219"/>
      <c r="AB1388" s="219"/>
      <c r="AC1388" s="220">
        <v>-112.5</v>
      </c>
      <c r="AD1388" s="220"/>
    </row>
    <row r="1389" spans="1:30">
      <c r="C1389" s="143" t="s">
        <v>2</v>
      </c>
      <c r="G1389" s="143" t="s">
        <v>2</v>
      </c>
      <c r="K1389" s="143" t="s">
        <v>2</v>
      </c>
      <c r="O1389" s="219" t="s">
        <v>1933</v>
      </c>
      <c r="P1389" s="219"/>
      <c r="Q1389" s="219"/>
      <c r="R1389" s="219"/>
      <c r="S1389" s="219"/>
      <c r="T1389" s="219"/>
      <c r="U1389" s="219"/>
      <c r="V1389" s="219"/>
      <c r="W1389" s="219"/>
      <c r="X1389" s="219"/>
      <c r="Y1389" s="219"/>
      <c r="Z1389" s="219"/>
      <c r="AA1389" s="219"/>
      <c r="AB1389" s="219"/>
      <c r="AC1389" s="220">
        <v>-123.5</v>
      </c>
      <c r="AD1389" s="220"/>
    </row>
    <row r="1390" spans="1:30">
      <c r="C1390" s="143" t="s">
        <v>2</v>
      </c>
      <c r="G1390" s="143" t="s">
        <v>2</v>
      </c>
      <c r="K1390" s="143" t="s">
        <v>2</v>
      </c>
      <c r="O1390" s="219" t="s">
        <v>1933</v>
      </c>
      <c r="P1390" s="219"/>
      <c r="Q1390" s="219"/>
      <c r="R1390" s="219"/>
      <c r="S1390" s="219"/>
      <c r="T1390" s="219"/>
      <c r="U1390" s="219"/>
      <c r="V1390" s="219"/>
      <c r="W1390" s="219"/>
      <c r="X1390" s="219"/>
      <c r="Y1390" s="219"/>
      <c r="Z1390" s="219"/>
      <c r="AA1390" s="219"/>
      <c r="AB1390" s="219"/>
      <c r="AC1390" s="220">
        <v>112.5</v>
      </c>
      <c r="AD1390" s="220"/>
    </row>
    <row r="1391" spans="1:30">
      <c r="C1391" s="143" t="s">
        <v>2</v>
      </c>
      <c r="G1391" s="143" t="s">
        <v>2</v>
      </c>
      <c r="K1391" s="143" t="s">
        <v>2</v>
      </c>
      <c r="O1391" s="219" t="s">
        <v>1933</v>
      </c>
      <c r="P1391" s="219"/>
      <c r="Q1391" s="219"/>
      <c r="R1391" s="219"/>
      <c r="S1391" s="219"/>
      <c r="T1391" s="219"/>
      <c r="U1391" s="219"/>
      <c r="V1391" s="219"/>
      <c r="W1391" s="219"/>
      <c r="X1391" s="219"/>
      <c r="Y1391" s="219"/>
      <c r="Z1391" s="219"/>
      <c r="AA1391" s="219"/>
      <c r="AB1391" s="219"/>
      <c r="AC1391" s="220">
        <v>123.5</v>
      </c>
      <c r="AD1391" s="220"/>
    </row>
    <row r="1392" spans="1:30">
      <c r="B1392" s="140" t="s">
        <v>1215</v>
      </c>
      <c r="C1392" s="140"/>
      <c r="D1392" s="140"/>
      <c r="F1392" s="140" t="s">
        <v>1207</v>
      </c>
      <c r="G1392" s="140"/>
      <c r="H1392" s="140"/>
      <c r="I1392" s="140"/>
      <c r="J1392" s="140" t="s">
        <v>1189</v>
      </c>
      <c r="K1392" s="140"/>
      <c r="L1392" s="140"/>
      <c r="N1392" s="140" t="s">
        <v>1190</v>
      </c>
      <c r="O1392" s="140"/>
      <c r="P1392" s="140"/>
      <c r="Q1392" s="140"/>
      <c r="R1392" s="140"/>
      <c r="S1392" s="140"/>
      <c r="T1392" s="140"/>
      <c r="U1392" s="140"/>
      <c r="V1392" s="140"/>
      <c r="W1392" s="140"/>
      <c r="X1392" s="140"/>
      <c r="Y1392" s="140"/>
      <c r="Z1392" s="140"/>
      <c r="AA1392" s="140"/>
      <c r="AC1392" s="218">
        <v>236</v>
      </c>
      <c r="AD1392" s="218"/>
    </row>
    <row r="1393" spans="2:30">
      <c r="C1393" s="143" t="s">
        <v>2</v>
      </c>
      <c r="G1393" s="143" t="s">
        <v>2</v>
      </c>
      <c r="K1393" s="143" t="s">
        <v>2</v>
      </c>
      <c r="O1393" s="219" t="s">
        <v>1933</v>
      </c>
      <c r="P1393" s="219"/>
      <c r="Q1393" s="219"/>
      <c r="R1393" s="219"/>
      <c r="S1393" s="219"/>
      <c r="T1393" s="219"/>
      <c r="U1393" s="219"/>
      <c r="V1393" s="219"/>
      <c r="W1393" s="219"/>
      <c r="X1393" s="219"/>
      <c r="Y1393" s="219"/>
      <c r="Z1393" s="219"/>
      <c r="AA1393" s="219"/>
      <c r="AB1393" s="219"/>
      <c r="AC1393" s="220">
        <v>112.5</v>
      </c>
      <c r="AD1393" s="220"/>
    </row>
    <row r="1394" spans="2:30">
      <c r="C1394" s="143" t="s">
        <v>2</v>
      </c>
      <c r="G1394" s="143" t="s">
        <v>2</v>
      </c>
      <c r="K1394" s="143" t="s">
        <v>2</v>
      </c>
      <c r="O1394" s="219" t="s">
        <v>1933</v>
      </c>
      <c r="P1394" s="219"/>
      <c r="Q1394" s="219"/>
      <c r="R1394" s="219"/>
      <c r="S1394" s="219"/>
      <c r="T1394" s="219"/>
      <c r="U1394" s="219"/>
      <c r="V1394" s="219"/>
      <c r="W1394" s="219"/>
      <c r="X1394" s="219"/>
      <c r="Y1394" s="219"/>
      <c r="Z1394" s="219"/>
      <c r="AA1394" s="219"/>
      <c r="AB1394" s="219"/>
      <c r="AC1394" s="220">
        <v>123.5</v>
      </c>
      <c r="AD1394" s="220"/>
    </row>
    <row r="1395" spans="2:30">
      <c r="B1395" s="140" t="s">
        <v>2184</v>
      </c>
      <c r="C1395" s="140"/>
      <c r="D1395" s="140"/>
      <c r="F1395" s="140" t="s">
        <v>1222</v>
      </c>
      <c r="G1395" s="140"/>
      <c r="H1395" s="140"/>
      <c r="I1395" s="140"/>
      <c r="J1395" s="140" t="s">
        <v>2009</v>
      </c>
      <c r="K1395" s="140"/>
      <c r="L1395" s="140"/>
      <c r="N1395" s="140" t="s">
        <v>2010</v>
      </c>
      <c r="O1395" s="140"/>
      <c r="P1395" s="140"/>
      <c r="Q1395" s="140"/>
      <c r="R1395" s="140"/>
      <c r="S1395" s="140"/>
      <c r="T1395" s="140"/>
      <c r="U1395" s="140"/>
      <c r="V1395" s="140"/>
      <c r="W1395" s="140"/>
      <c r="X1395" s="140"/>
      <c r="Y1395" s="140"/>
      <c r="Z1395" s="140"/>
      <c r="AA1395" s="140"/>
      <c r="AC1395" s="218">
        <v>9415</v>
      </c>
      <c r="AD1395" s="218"/>
    </row>
    <row r="1396" spans="2:30">
      <c r="C1396" s="143" t="s">
        <v>2</v>
      </c>
      <c r="G1396" s="143" t="s">
        <v>2</v>
      </c>
      <c r="K1396" s="143" t="s">
        <v>2</v>
      </c>
      <c r="O1396" s="219" t="s">
        <v>2185</v>
      </c>
      <c r="P1396" s="219"/>
      <c r="Q1396" s="219"/>
      <c r="R1396" s="219"/>
      <c r="S1396" s="219"/>
      <c r="T1396" s="219"/>
      <c r="U1396" s="219"/>
      <c r="V1396" s="219"/>
      <c r="W1396" s="219"/>
      <c r="X1396" s="219"/>
      <c r="Y1396" s="219"/>
      <c r="Z1396" s="219"/>
      <c r="AA1396" s="219"/>
      <c r="AB1396" s="219"/>
    </row>
    <row r="1397" spans="2:30">
      <c r="B1397" s="140" t="s">
        <v>1958</v>
      </c>
      <c r="C1397" s="140"/>
      <c r="D1397" s="140"/>
      <c r="F1397" s="140" t="s">
        <v>1222</v>
      </c>
      <c r="G1397" s="140"/>
      <c r="H1397" s="140"/>
      <c r="I1397" s="140"/>
      <c r="J1397" s="140" t="s">
        <v>1480</v>
      </c>
      <c r="K1397" s="140"/>
      <c r="L1397" s="140"/>
      <c r="N1397" s="140" t="s">
        <v>1481</v>
      </c>
      <c r="O1397" s="140"/>
      <c r="P1397" s="140"/>
      <c r="Q1397" s="140"/>
      <c r="R1397" s="140"/>
      <c r="S1397" s="140"/>
      <c r="T1397" s="140"/>
      <c r="U1397" s="140"/>
      <c r="V1397" s="140"/>
      <c r="W1397" s="140"/>
      <c r="X1397" s="140"/>
      <c r="Y1397" s="140"/>
      <c r="Z1397" s="140"/>
      <c r="AA1397" s="140"/>
      <c r="AC1397" s="218">
        <v>114.33</v>
      </c>
      <c r="AD1397" s="218"/>
    </row>
    <row r="1398" spans="2:30">
      <c r="C1398" s="143" t="s">
        <v>2</v>
      </c>
      <c r="G1398" s="143" t="s">
        <v>2</v>
      </c>
      <c r="K1398" s="143" t="s">
        <v>2</v>
      </c>
      <c r="O1398" s="219" t="s">
        <v>2186</v>
      </c>
      <c r="P1398" s="219"/>
      <c r="Q1398" s="219"/>
      <c r="R1398" s="219"/>
      <c r="S1398" s="219"/>
      <c r="T1398" s="219"/>
      <c r="U1398" s="219"/>
      <c r="V1398" s="219"/>
      <c r="W1398" s="219"/>
      <c r="X1398" s="219"/>
      <c r="Y1398" s="219"/>
      <c r="Z1398" s="219"/>
      <c r="AA1398" s="219"/>
      <c r="AB1398" s="219"/>
    </row>
    <row r="1399" spans="2:30">
      <c r="B1399" s="140" t="s">
        <v>1960</v>
      </c>
      <c r="C1399" s="140"/>
      <c r="D1399" s="140"/>
      <c r="F1399" s="140" t="s">
        <v>1222</v>
      </c>
      <c r="G1399" s="140"/>
      <c r="H1399" s="140"/>
      <c r="I1399" s="140"/>
      <c r="J1399" s="140" t="s">
        <v>1961</v>
      </c>
      <c r="K1399" s="140"/>
      <c r="L1399" s="140"/>
      <c r="N1399" s="140" t="s">
        <v>1962</v>
      </c>
      <c r="O1399" s="140"/>
      <c r="P1399" s="140"/>
      <c r="Q1399" s="140"/>
      <c r="R1399" s="140"/>
      <c r="S1399" s="140"/>
      <c r="T1399" s="140"/>
      <c r="U1399" s="140"/>
      <c r="V1399" s="140"/>
      <c r="W1399" s="140"/>
      <c r="X1399" s="140"/>
      <c r="Y1399" s="140"/>
      <c r="Z1399" s="140"/>
      <c r="AA1399" s="140"/>
      <c r="AC1399" s="218">
        <v>110.19</v>
      </c>
      <c r="AD1399" s="218"/>
    </row>
    <row r="1400" spans="2:30">
      <c r="C1400" s="143" t="s">
        <v>2</v>
      </c>
      <c r="G1400" s="143" t="s">
        <v>2</v>
      </c>
      <c r="K1400" s="143" t="s">
        <v>2</v>
      </c>
      <c r="O1400" s="219" t="s">
        <v>2187</v>
      </c>
      <c r="P1400" s="219"/>
      <c r="Q1400" s="219"/>
      <c r="R1400" s="219"/>
      <c r="S1400" s="219"/>
      <c r="T1400" s="219"/>
      <c r="U1400" s="219"/>
      <c r="V1400" s="219"/>
      <c r="W1400" s="219"/>
      <c r="X1400" s="219"/>
      <c r="Y1400" s="219"/>
      <c r="Z1400" s="219"/>
      <c r="AA1400" s="219"/>
      <c r="AB1400" s="219"/>
    </row>
    <row r="1401" spans="2:30">
      <c r="B1401" s="140" t="s">
        <v>1968</v>
      </c>
      <c r="C1401" s="140"/>
      <c r="D1401" s="140"/>
      <c r="F1401" s="140" t="s">
        <v>1304</v>
      </c>
      <c r="G1401" s="140"/>
      <c r="H1401" s="140"/>
      <c r="I1401" s="140"/>
      <c r="J1401" s="140" t="s">
        <v>1941</v>
      </c>
      <c r="K1401" s="140"/>
      <c r="L1401" s="140"/>
      <c r="N1401" s="140" t="s">
        <v>1942</v>
      </c>
      <c r="O1401" s="140"/>
      <c r="P1401" s="140"/>
      <c r="Q1401" s="140"/>
      <c r="R1401" s="140"/>
      <c r="S1401" s="140"/>
      <c r="T1401" s="140"/>
      <c r="U1401" s="140"/>
      <c r="V1401" s="140"/>
      <c r="W1401" s="140"/>
      <c r="X1401" s="140"/>
      <c r="Y1401" s="140"/>
      <c r="Z1401" s="140"/>
      <c r="AA1401" s="140"/>
      <c r="AC1401" s="218">
        <v>44.1</v>
      </c>
      <c r="AD1401" s="218"/>
    </row>
    <row r="1402" spans="2:30">
      <c r="C1402" s="143" t="s">
        <v>2</v>
      </c>
      <c r="G1402" s="143" t="s">
        <v>2</v>
      </c>
      <c r="K1402" s="143" t="s">
        <v>2</v>
      </c>
      <c r="O1402" s="219" t="s">
        <v>2188</v>
      </c>
      <c r="P1402" s="219"/>
      <c r="Q1402" s="219"/>
      <c r="R1402" s="219"/>
      <c r="S1402" s="219"/>
      <c r="T1402" s="219"/>
      <c r="U1402" s="219"/>
      <c r="V1402" s="219"/>
      <c r="W1402" s="219"/>
      <c r="X1402" s="219"/>
      <c r="Y1402" s="219"/>
      <c r="Z1402" s="219"/>
      <c r="AA1402" s="219"/>
      <c r="AB1402" s="219"/>
    </row>
    <row r="1403" spans="2:30">
      <c r="B1403" s="140" t="s">
        <v>1979</v>
      </c>
      <c r="C1403" s="140"/>
      <c r="D1403" s="140"/>
      <c r="F1403" s="140" t="s">
        <v>1304</v>
      </c>
      <c r="G1403" s="140"/>
      <c r="H1403" s="140"/>
      <c r="I1403" s="140"/>
      <c r="J1403" s="140" t="s">
        <v>1961</v>
      </c>
      <c r="K1403" s="140"/>
      <c r="L1403" s="140"/>
      <c r="N1403" s="140" t="s">
        <v>1962</v>
      </c>
      <c r="O1403" s="140"/>
      <c r="P1403" s="140"/>
      <c r="Q1403" s="140"/>
      <c r="R1403" s="140"/>
      <c r="S1403" s="140"/>
      <c r="T1403" s="140"/>
      <c r="U1403" s="140"/>
      <c r="V1403" s="140"/>
      <c r="W1403" s="140"/>
      <c r="X1403" s="140"/>
      <c r="Y1403" s="140"/>
      <c r="Z1403" s="140"/>
      <c r="AA1403" s="140"/>
      <c r="AC1403" s="218">
        <v>110.19</v>
      </c>
      <c r="AD1403" s="218"/>
    </row>
    <row r="1404" spans="2:30">
      <c r="C1404" s="143" t="s">
        <v>2</v>
      </c>
      <c r="G1404" s="143" t="s">
        <v>2</v>
      </c>
      <c r="K1404" s="143" t="s">
        <v>2</v>
      </c>
      <c r="O1404" s="219" t="s">
        <v>1981</v>
      </c>
      <c r="P1404" s="219"/>
      <c r="Q1404" s="219"/>
      <c r="R1404" s="219"/>
      <c r="S1404" s="219"/>
      <c r="T1404" s="219"/>
      <c r="U1404" s="219"/>
      <c r="V1404" s="219"/>
      <c r="W1404" s="219"/>
      <c r="X1404" s="219"/>
      <c r="Y1404" s="219"/>
      <c r="Z1404" s="219"/>
      <c r="AA1404" s="219"/>
      <c r="AB1404" s="219"/>
    </row>
    <row r="1405" spans="2:30">
      <c r="B1405" s="140" t="s">
        <v>2008</v>
      </c>
      <c r="C1405" s="140"/>
      <c r="D1405" s="140"/>
      <c r="F1405" s="140" t="s">
        <v>1351</v>
      </c>
      <c r="G1405" s="140"/>
      <c r="H1405" s="140"/>
      <c r="I1405" s="140"/>
      <c r="J1405" s="140" t="s">
        <v>2009</v>
      </c>
      <c r="K1405" s="140"/>
      <c r="L1405" s="140"/>
      <c r="N1405" s="140" t="s">
        <v>2010</v>
      </c>
      <c r="O1405" s="140"/>
      <c r="P1405" s="140"/>
      <c r="Q1405" s="140"/>
      <c r="R1405" s="140"/>
      <c r="S1405" s="140"/>
      <c r="T1405" s="140"/>
      <c r="U1405" s="140"/>
      <c r="V1405" s="140"/>
      <c r="W1405" s="140"/>
      <c r="X1405" s="140"/>
      <c r="Y1405" s="140"/>
      <c r="Z1405" s="140"/>
      <c r="AA1405" s="140"/>
      <c r="AC1405" s="218">
        <v>9415</v>
      </c>
      <c r="AD1405" s="218"/>
    </row>
    <row r="1406" spans="2:30">
      <c r="C1406" s="143" t="s">
        <v>2</v>
      </c>
      <c r="G1406" s="143" t="s">
        <v>2</v>
      </c>
      <c r="K1406" s="143" t="s">
        <v>2</v>
      </c>
      <c r="O1406" s="219" t="s">
        <v>2185</v>
      </c>
      <c r="P1406" s="219"/>
      <c r="Q1406" s="219"/>
      <c r="R1406" s="219"/>
      <c r="S1406" s="219"/>
      <c r="T1406" s="219"/>
      <c r="U1406" s="219"/>
      <c r="V1406" s="219"/>
      <c r="W1406" s="219"/>
      <c r="X1406" s="219"/>
      <c r="Y1406" s="219"/>
      <c r="Z1406" s="219"/>
      <c r="AA1406" s="219"/>
      <c r="AB1406" s="219"/>
    </row>
    <row r="1407" spans="2:30">
      <c r="B1407" s="140" t="s">
        <v>1462</v>
      </c>
      <c r="C1407" s="140"/>
      <c r="D1407" s="140"/>
      <c r="F1407" s="140" t="s">
        <v>1351</v>
      </c>
      <c r="G1407" s="140"/>
      <c r="H1407" s="140"/>
      <c r="I1407" s="140"/>
      <c r="J1407" s="140" t="s">
        <v>1189</v>
      </c>
      <c r="K1407" s="140"/>
      <c r="L1407" s="140"/>
      <c r="N1407" s="140" t="s">
        <v>1190</v>
      </c>
      <c r="O1407" s="140"/>
      <c r="P1407" s="140"/>
      <c r="Q1407" s="140"/>
      <c r="R1407" s="140"/>
      <c r="S1407" s="140"/>
      <c r="T1407" s="140"/>
      <c r="U1407" s="140"/>
      <c r="V1407" s="140"/>
      <c r="W1407" s="140"/>
      <c r="X1407" s="140"/>
      <c r="Y1407" s="140"/>
      <c r="Z1407" s="140"/>
      <c r="AA1407" s="140"/>
      <c r="AC1407" s="218">
        <v>236</v>
      </c>
      <c r="AD1407" s="218"/>
    </row>
    <row r="1408" spans="2:30">
      <c r="C1408" s="143" t="s">
        <v>2</v>
      </c>
      <c r="G1408" s="143" t="s">
        <v>2</v>
      </c>
      <c r="K1408" s="143" t="s">
        <v>2</v>
      </c>
      <c r="O1408" s="219" t="s">
        <v>2189</v>
      </c>
      <c r="P1408" s="219"/>
      <c r="Q1408" s="219"/>
      <c r="R1408" s="219"/>
      <c r="S1408" s="219"/>
      <c r="T1408" s="219"/>
      <c r="U1408" s="219"/>
      <c r="V1408" s="219"/>
      <c r="W1408" s="219"/>
      <c r="X1408" s="219"/>
      <c r="Y1408" s="219"/>
      <c r="Z1408" s="219"/>
      <c r="AA1408" s="219"/>
      <c r="AB1408" s="219"/>
      <c r="AC1408" s="220">
        <v>123.5</v>
      </c>
      <c r="AD1408" s="220"/>
    </row>
    <row r="1409" spans="1:30">
      <c r="C1409" s="143" t="s">
        <v>2</v>
      </c>
      <c r="G1409" s="143" t="s">
        <v>2</v>
      </c>
      <c r="K1409" s="143" t="s">
        <v>2</v>
      </c>
      <c r="O1409" s="219" t="s">
        <v>2190</v>
      </c>
      <c r="P1409" s="219"/>
      <c r="Q1409" s="219"/>
      <c r="R1409" s="219"/>
      <c r="S1409" s="219"/>
      <c r="T1409" s="219"/>
      <c r="U1409" s="219"/>
      <c r="V1409" s="219"/>
      <c r="W1409" s="219"/>
      <c r="X1409" s="219"/>
      <c r="Y1409" s="219"/>
      <c r="Z1409" s="219"/>
      <c r="AA1409" s="219"/>
      <c r="AB1409" s="219"/>
      <c r="AC1409" s="220">
        <v>112.5</v>
      </c>
      <c r="AD1409" s="220"/>
    </row>
    <row r="1410" spans="1:30">
      <c r="B1410" s="140" t="s">
        <v>2191</v>
      </c>
      <c r="C1410" s="140"/>
      <c r="D1410" s="140"/>
      <c r="F1410" s="140" t="s">
        <v>1145</v>
      </c>
      <c r="G1410" s="140"/>
      <c r="H1410" s="140"/>
      <c r="I1410" s="140"/>
      <c r="J1410" s="140" t="s">
        <v>2059</v>
      </c>
      <c r="K1410" s="140"/>
      <c r="L1410" s="140"/>
      <c r="N1410" s="140" t="s">
        <v>2060</v>
      </c>
      <c r="O1410" s="140"/>
      <c r="P1410" s="140"/>
      <c r="Q1410" s="140"/>
      <c r="R1410" s="140"/>
      <c r="S1410" s="140"/>
      <c r="T1410" s="140"/>
      <c r="U1410" s="140"/>
      <c r="V1410" s="140"/>
      <c r="W1410" s="140"/>
      <c r="X1410" s="140"/>
      <c r="Y1410" s="140"/>
      <c r="Z1410" s="140"/>
      <c r="AA1410" s="140"/>
      <c r="AC1410" s="218">
        <v>1920.21</v>
      </c>
      <c r="AD1410" s="218"/>
    </row>
    <row r="1411" spans="1:30">
      <c r="C1411" s="143" t="s">
        <v>2</v>
      </c>
      <c r="G1411" s="143" t="s">
        <v>2</v>
      </c>
      <c r="K1411" s="143" t="s">
        <v>2</v>
      </c>
      <c r="O1411" s="219" t="s">
        <v>2004</v>
      </c>
      <c r="P1411" s="219"/>
      <c r="Q1411" s="219"/>
      <c r="R1411" s="219"/>
      <c r="S1411" s="219"/>
      <c r="T1411" s="219"/>
      <c r="U1411" s="219"/>
      <c r="V1411" s="219"/>
      <c r="W1411" s="219"/>
      <c r="X1411" s="219"/>
      <c r="Y1411" s="219"/>
      <c r="Z1411" s="219"/>
      <c r="AA1411" s="219"/>
      <c r="AB1411" s="219"/>
    </row>
    <row r="1412" spans="1:30" ht="27.75" customHeight="1"/>
    <row r="1413" spans="1:30" ht="12" customHeight="1"/>
    <row r="1414" spans="1:30" ht="13.5" customHeight="1">
      <c r="A1414" s="146" t="s">
        <v>1167</v>
      </c>
      <c r="B1414" s="146"/>
      <c r="C1414" s="146"/>
      <c r="D1414" s="146"/>
      <c r="E1414" s="146"/>
      <c r="F1414" s="146"/>
      <c r="G1414" s="146"/>
      <c r="H1414" s="146"/>
      <c r="I1414" s="146"/>
      <c r="J1414" s="146"/>
      <c r="K1414" s="146"/>
      <c r="L1414" s="146"/>
      <c r="M1414" s="146"/>
      <c r="R1414" s="147" t="s">
        <v>2192</v>
      </c>
      <c r="S1414" s="147"/>
      <c r="T1414" s="147"/>
      <c r="U1414" s="147"/>
      <c r="V1414" s="147"/>
      <c r="W1414" s="147"/>
      <c r="X1414" s="147"/>
      <c r="Y1414" s="147"/>
      <c r="Z1414" s="147"/>
      <c r="AA1414" s="147"/>
      <c r="AB1414" s="147"/>
      <c r="AC1414" s="147"/>
      <c r="AD1414" s="147"/>
    </row>
    <row r="1415" spans="1:30" ht="25.5" customHeight="1">
      <c r="C1415" s="137" t="s">
        <v>1135</v>
      </c>
      <c r="D1415" s="137"/>
      <c r="E1415" s="137"/>
      <c r="F1415" s="137"/>
      <c r="G1415" s="137"/>
      <c r="H1415" s="137"/>
      <c r="I1415" s="137"/>
      <c r="J1415" s="137"/>
      <c r="K1415" s="137"/>
      <c r="L1415" s="137"/>
      <c r="M1415" s="137"/>
      <c r="N1415" s="137"/>
      <c r="O1415" s="137"/>
      <c r="P1415" s="137"/>
      <c r="Q1415" s="137"/>
      <c r="R1415" s="137"/>
      <c r="S1415" s="137"/>
      <c r="T1415" s="137"/>
      <c r="U1415" s="137"/>
      <c r="V1415" s="137"/>
      <c r="W1415" s="137"/>
      <c r="X1415" s="137"/>
      <c r="Y1415" s="137"/>
      <c r="Z1415" s="137"/>
      <c r="AA1415" s="137"/>
      <c r="AB1415" s="137"/>
      <c r="AC1415" s="137"/>
    </row>
    <row r="1416" spans="1:30" ht="7.5" customHeight="1"/>
    <row r="1417" spans="1:30" ht="18.75" customHeight="1">
      <c r="I1417" s="213" t="s">
        <v>1136</v>
      </c>
      <c r="J1417" s="213"/>
      <c r="K1417" s="213"/>
      <c r="L1417" s="213"/>
      <c r="M1417" s="213"/>
      <c r="N1417" s="213"/>
      <c r="O1417" s="213"/>
      <c r="P1417" s="213"/>
      <c r="S1417" s="214" t="s">
        <v>1137</v>
      </c>
      <c r="T1417" s="214"/>
      <c r="U1417" s="214"/>
      <c r="V1417" s="214"/>
      <c r="W1417" s="214"/>
      <c r="X1417" s="214"/>
      <c r="Y1417" s="214"/>
    </row>
    <row r="1418" spans="1:30" ht="6.75" customHeight="1"/>
    <row r="1419" spans="1:30" ht="14.25" customHeight="1">
      <c r="A1419" s="215" t="s">
        <v>2183</v>
      </c>
      <c r="B1419" s="215"/>
      <c r="C1419" s="215"/>
      <c r="D1419" s="215"/>
      <c r="E1419" s="215"/>
      <c r="F1419" s="215"/>
      <c r="G1419" s="215"/>
      <c r="H1419" s="215"/>
      <c r="I1419" s="215"/>
      <c r="J1419" s="215"/>
      <c r="K1419" s="215"/>
      <c r="L1419" s="215"/>
      <c r="M1419" s="215"/>
      <c r="N1419" s="215"/>
      <c r="O1419" s="215"/>
    </row>
    <row r="1420" spans="1:30">
      <c r="B1420" s="216" t="s">
        <v>1139</v>
      </c>
      <c r="C1420" s="216"/>
      <c r="D1420" s="216"/>
      <c r="F1420" s="216" t="s">
        <v>1140</v>
      </c>
      <c r="G1420" s="216"/>
      <c r="H1420" s="216"/>
      <c r="I1420" s="216"/>
      <c r="J1420" s="216" t="s">
        <v>1141</v>
      </c>
      <c r="K1420" s="216"/>
      <c r="L1420" s="216"/>
      <c r="N1420" s="216" t="s">
        <v>1142</v>
      </c>
      <c r="O1420" s="216"/>
      <c r="P1420" s="216"/>
      <c r="Q1420" s="216"/>
      <c r="R1420" s="216"/>
      <c r="S1420" s="216"/>
      <c r="T1420" s="216"/>
      <c r="U1420" s="216"/>
      <c r="V1420" s="216"/>
      <c r="W1420" s="216"/>
      <c r="X1420" s="216"/>
      <c r="Y1420" s="216"/>
      <c r="Z1420" s="216"/>
      <c r="AA1420" s="216"/>
      <c r="AC1420" s="217" t="s">
        <v>1143</v>
      </c>
      <c r="AD1420" s="217"/>
    </row>
    <row r="1421" spans="1:30">
      <c r="B1421" s="140" t="s">
        <v>2193</v>
      </c>
      <c r="C1421" s="140"/>
      <c r="D1421" s="140"/>
      <c r="F1421" s="140" t="s">
        <v>1222</v>
      </c>
      <c r="G1421" s="140"/>
      <c r="H1421" s="140"/>
      <c r="I1421" s="140"/>
      <c r="J1421" s="140" t="s">
        <v>2194</v>
      </c>
      <c r="K1421" s="140"/>
      <c r="L1421" s="140"/>
      <c r="N1421" s="140" t="s">
        <v>2195</v>
      </c>
      <c r="O1421" s="140"/>
      <c r="P1421" s="140"/>
      <c r="Q1421" s="140"/>
      <c r="R1421" s="140"/>
      <c r="S1421" s="140"/>
      <c r="T1421" s="140"/>
      <c r="U1421" s="140"/>
      <c r="V1421" s="140"/>
      <c r="W1421" s="140"/>
      <c r="X1421" s="140"/>
      <c r="Y1421" s="140"/>
      <c r="Z1421" s="140"/>
      <c r="AA1421" s="140"/>
      <c r="AC1421" s="218">
        <v>3192</v>
      </c>
      <c r="AD1421" s="218"/>
    </row>
    <row r="1422" spans="1:30">
      <c r="C1422" s="143" t="s">
        <v>2</v>
      </c>
      <c r="G1422" s="143" t="s">
        <v>2</v>
      </c>
      <c r="K1422" s="143" t="s">
        <v>2</v>
      </c>
      <c r="O1422" s="219" t="s">
        <v>2196</v>
      </c>
      <c r="P1422" s="219"/>
      <c r="Q1422" s="219"/>
      <c r="R1422" s="219"/>
      <c r="S1422" s="219"/>
      <c r="T1422" s="219"/>
      <c r="U1422" s="219"/>
      <c r="V1422" s="219"/>
      <c r="W1422" s="219"/>
      <c r="X1422" s="219"/>
      <c r="Y1422" s="219"/>
      <c r="Z1422" s="219"/>
      <c r="AA1422" s="219"/>
      <c r="AB1422" s="219"/>
      <c r="AC1422" s="220">
        <v>798</v>
      </c>
      <c r="AD1422" s="220"/>
    </row>
    <row r="1423" spans="1:30">
      <c r="C1423" s="143" t="s">
        <v>2</v>
      </c>
      <c r="G1423" s="143" t="s">
        <v>2</v>
      </c>
      <c r="K1423" s="143" t="s">
        <v>2</v>
      </c>
      <c r="O1423" s="219" t="s">
        <v>2197</v>
      </c>
      <c r="P1423" s="219"/>
      <c r="Q1423" s="219"/>
      <c r="R1423" s="219"/>
      <c r="S1423" s="219"/>
      <c r="T1423" s="219"/>
      <c r="U1423" s="219"/>
      <c r="V1423" s="219"/>
      <c r="W1423" s="219"/>
      <c r="X1423" s="219"/>
      <c r="Y1423" s="219"/>
      <c r="Z1423" s="219"/>
      <c r="AA1423" s="219"/>
      <c r="AB1423" s="219"/>
      <c r="AC1423" s="220">
        <v>1064</v>
      </c>
      <c r="AD1423" s="220"/>
    </row>
    <row r="1424" spans="1:30">
      <c r="C1424" s="143" t="s">
        <v>2</v>
      </c>
      <c r="G1424" s="143" t="s">
        <v>2</v>
      </c>
      <c r="K1424" s="143" t="s">
        <v>2</v>
      </c>
      <c r="O1424" s="219" t="s">
        <v>2198</v>
      </c>
      <c r="P1424" s="219"/>
      <c r="Q1424" s="219"/>
      <c r="R1424" s="219"/>
      <c r="S1424" s="219"/>
      <c r="T1424" s="219"/>
      <c r="U1424" s="219"/>
      <c r="V1424" s="219"/>
      <c r="W1424" s="219"/>
      <c r="X1424" s="219"/>
      <c r="Y1424" s="219"/>
      <c r="Z1424" s="219"/>
      <c r="AA1424" s="219"/>
      <c r="AB1424" s="219"/>
      <c r="AC1424" s="220">
        <v>1330</v>
      </c>
      <c r="AD1424" s="220"/>
    </row>
    <row r="1425" spans="2:30">
      <c r="B1425" s="140" t="s">
        <v>1544</v>
      </c>
      <c r="C1425" s="140"/>
      <c r="D1425" s="140"/>
      <c r="F1425" s="140" t="s">
        <v>1304</v>
      </c>
      <c r="G1425" s="140"/>
      <c r="H1425" s="140"/>
      <c r="I1425" s="140"/>
      <c r="J1425" s="140" t="s">
        <v>1517</v>
      </c>
      <c r="K1425" s="140"/>
      <c r="L1425" s="140"/>
      <c r="N1425" s="140" t="s">
        <v>1518</v>
      </c>
      <c r="O1425" s="140"/>
      <c r="P1425" s="140"/>
      <c r="Q1425" s="140"/>
      <c r="R1425" s="140"/>
      <c r="S1425" s="140"/>
      <c r="T1425" s="140"/>
      <c r="U1425" s="140"/>
      <c r="V1425" s="140"/>
      <c r="W1425" s="140"/>
      <c r="X1425" s="140"/>
      <c r="Y1425" s="140"/>
      <c r="Z1425" s="140"/>
      <c r="AA1425" s="140"/>
      <c r="AC1425" s="218">
        <v>80.94</v>
      </c>
      <c r="AD1425" s="218"/>
    </row>
    <row r="1426" spans="2:30">
      <c r="C1426" s="143" t="s">
        <v>2</v>
      </c>
      <c r="G1426" s="143" t="s">
        <v>2</v>
      </c>
      <c r="K1426" s="143" t="s">
        <v>2</v>
      </c>
      <c r="O1426" s="219" t="s">
        <v>2199</v>
      </c>
      <c r="P1426" s="219"/>
      <c r="Q1426" s="219"/>
      <c r="R1426" s="219"/>
      <c r="S1426" s="219"/>
      <c r="T1426" s="219"/>
      <c r="U1426" s="219"/>
      <c r="V1426" s="219"/>
      <c r="W1426" s="219"/>
      <c r="X1426" s="219"/>
      <c r="Y1426" s="219"/>
      <c r="Z1426" s="219"/>
      <c r="AA1426" s="219"/>
      <c r="AB1426" s="219"/>
    </row>
    <row r="1427" spans="2:30">
      <c r="B1427" s="140" t="s">
        <v>2200</v>
      </c>
      <c r="C1427" s="140"/>
      <c r="D1427" s="140"/>
      <c r="F1427" s="140" t="s">
        <v>1304</v>
      </c>
      <c r="G1427" s="140"/>
      <c r="H1427" s="140"/>
      <c r="I1427" s="140"/>
      <c r="J1427" s="140" t="s">
        <v>2201</v>
      </c>
      <c r="K1427" s="140"/>
      <c r="L1427" s="140"/>
      <c r="N1427" s="140" t="s">
        <v>2202</v>
      </c>
      <c r="O1427" s="140"/>
      <c r="P1427" s="140"/>
      <c r="Q1427" s="140"/>
      <c r="R1427" s="140"/>
      <c r="S1427" s="140"/>
      <c r="T1427" s="140"/>
      <c r="U1427" s="140"/>
      <c r="V1427" s="140"/>
      <c r="W1427" s="140"/>
      <c r="X1427" s="140"/>
      <c r="Y1427" s="140"/>
      <c r="Z1427" s="140"/>
      <c r="AA1427" s="140"/>
      <c r="AC1427" s="218">
        <v>8786</v>
      </c>
      <c r="AD1427" s="218"/>
    </row>
    <row r="1428" spans="2:30">
      <c r="C1428" s="143" t="s">
        <v>2</v>
      </c>
      <c r="G1428" s="143" t="s">
        <v>2</v>
      </c>
      <c r="K1428" s="143" t="s">
        <v>2</v>
      </c>
      <c r="O1428" s="219" t="s">
        <v>2203</v>
      </c>
      <c r="P1428" s="219"/>
      <c r="Q1428" s="219"/>
      <c r="R1428" s="219"/>
      <c r="S1428" s="219"/>
      <c r="T1428" s="219"/>
      <c r="U1428" s="219"/>
      <c r="V1428" s="219"/>
      <c r="W1428" s="219"/>
      <c r="X1428" s="219"/>
      <c r="Y1428" s="219"/>
      <c r="Z1428" s="219"/>
      <c r="AA1428" s="219"/>
      <c r="AB1428" s="219"/>
      <c r="AC1428" s="220">
        <v>1137</v>
      </c>
      <c r="AD1428" s="220"/>
    </row>
    <row r="1429" spans="2:30">
      <c r="C1429" s="143" t="s">
        <v>2</v>
      </c>
      <c r="G1429" s="143" t="s">
        <v>2</v>
      </c>
      <c r="K1429" s="143" t="s">
        <v>2</v>
      </c>
      <c r="O1429" s="219" t="s">
        <v>2203</v>
      </c>
      <c r="P1429" s="219"/>
      <c r="Q1429" s="219"/>
      <c r="R1429" s="219"/>
      <c r="S1429" s="219"/>
      <c r="T1429" s="219"/>
      <c r="U1429" s="219"/>
      <c r="V1429" s="219"/>
      <c r="W1429" s="219"/>
      <c r="X1429" s="219"/>
      <c r="Y1429" s="219"/>
      <c r="Z1429" s="219"/>
      <c r="AA1429" s="219"/>
      <c r="AB1429" s="219"/>
      <c r="AC1429" s="220">
        <v>1544</v>
      </c>
      <c r="AD1429" s="220"/>
    </row>
    <row r="1430" spans="2:30">
      <c r="C1430" s="143" t="s">
        <v>2</v>
      </c>
      <c r="G1430" s="143" t="s">
        <v>2</v>
      </c>
      <c r="K1430" s="143" t="s">
        <v>2</v>
      </c>
      <c r="O1430" s="219" t="s">
        <v>2203</v>
      </c>
      <c r="P1430" s="219"/>
      <c r="Q1430" s="219"/>
      <c r="R1430" s="219"/>
      <c r="S1430" s="219"/>
      <c r="T1430" s="219"/>
      <c r="U1430" s="219"/>
      <c r="V1430" s="219"/>
      <c r="W1430" s="219"/>
      <c r="X1430" s="219"/>
      <c r="Y1430" s="219"/>
      <c r="Z1430" s="219"/>
      <c r="AA1430" s="219"/>
      <c r="AB1430" s="219"/>
      <c r="AC1430" s="220">
        <v>2035</v>
      </c>
      <c r="AD1430" s="220"/>
    </row>
    <row r="1431" spans="2:30">
      <c r="C1431" s="143" t="s">
        <v>2</v>
      </c>
      <c r="G1431" s="143" t="s">
        <v>2</v>
      </c>
      <c r="K1431" s="143" t="s">
        <v>2</v>
      </c>
      <c r="O1431" s="219" t="s">
        <v>2203</v>
      </c>
      <c r="P1431" s="219"/>
      <c r="Q1431" s="219"/>
      <c r="R1431" s="219"/>
      <c r="S1431" s="219"/>
      <c r="T1431" s="219"/>
      <c r="U1431" s="219"/>
      <c r="V1431" s="219"/>
      <c r="W1431" s="219"/>
      <c r="X1431" s="219"/>
      <c r="Y1431" s="219"/>
      <c r="Z1431" s="219"/>
      <c r="AA1431" s="219"/>
      <c r="AB1431" s="219"/>
      <c r="AC1431" s="220">
        <v>2035</v>
      </c>
      <c r="AD1431" s="220"/>
    </row>
    <row r="1432" spans="2:30">
      <c r="C1432" s="143" t="s">
        <v>2</v>
      </c>
      <c r="G1432" s="143" t="s">
        <v>2</v>
      </c>
      <c r="K1432" s="143" t="s">
        <v>2</v>
      </c>
      <c r="O1432" s="219" t="s">
        <v>2203</v>
      </c>
      <c r="P1432" s="219"/>
      <c r="Q1432" s="219"/>
      <c r="R1432" s="219"/>
      <c r="S1432" s="219"/>
      <c r="T1432" s="219"/>
      <c r="U1432" s="219"/>
      <c r="V1432" s="219"/>
      <c r="W1432" s="219"/>
      <c r="X1432" s="219"/>
      <c r="Y1432" s="219"/>
      <c r="Z1432" s="219"/>
      <c r="AA1432" s="219"/>
      <c r="AB1432" s="219"/>
      <c r="AC1432" s="220">
        <v>2035</v>
      </c>
      <c r="AD1432" s="220"/>
    </row>
    <row r="1433" spans="2:30">
      <c r="B1433" s="140" t="s">
        <v>2026</v>
      </c>
      <c r="C1433" s="140"/>
      <c r="D1433" s="140"/>
      <c r="F1433" s="140" t="s">
        <v>1304</v>
      </c>
      <c r="G1433" s="140"/>
      <c r="H1433" s="140"/>
      <c r="I1433" s="140"/>
      <c r="J1433" s="140" t="s">
        <v>2027</v>
      </c>
      <c r="K1433" s="140"/>
      <c r="L1433" s="140"/>
      <c r="N1433" s="140" t="s">
        <v>2028</v>
      </c>
      <c r="O1433" s="140"/>
      <c r="P1433" s="140"/>
      <c r="Q1433" s="140"/>
      <c r="R1433" s="140"/>
      <c r="S1433" s="140"/>
      <c r="T1433" s="140"/>
      <c r="U1433" s="140"/>
      <c r="V1433" s="140"/>
      <c r="W1433" s="140"/>
      <c r="X1433" s="140"/>
      <c r="Y1433" s="140"/>
      <c r="Z1433" s="140"/>
      <c r="AA1433" s="140"/>
      <c r="AC1433" s="218">
        <v>142.66999999999999</v>
      </c>
      <c r="AD1433" s="218"/>
    </row>
    <row r="1434" spans="2:30">
      <c r="C1434" s="143" t="s">
        <v>2</v>
      </c>
      <c r="G1434" s="143" t="s">
        <v>2</v>
      </c>
      <c r="K1434" s="143" t="s">
        <v>2</v>
      </c>
      <c r="O1434" s="219" t="s">
        <v>2022</v>
      </c>
      <c r="P1434" s="219"/>
      <c r="Q1434" s="219"/>
      <c r="R1434" s="219"/>
      <c r="S1434" s="219"/>
      <c r="T1434" s="219"/>
      <c r="U1434" s="219"/>
      <c r="V1434" s="219"/>
      <c r="W1434" s="219"/>
      <c r="X1434" s="219"/>
      <c r="Y1434" s="219"/>
      <c r="Z1434" s="219"/>
      <c r="AA1434" s="219"/>
      <c r="AB1434" s="219"/>
      <c r="AC1434" s="220">
        <v>22.95</v>
      </c>
      <c r="AD1434" s="220"/>
    </row>
    <row r="1435" spans="2:30">
      <c r="C1435" s="143" t="s">
        <v>2</v>
      </c>
      <c r="G1435" s="143" t="s">
        <v>2</v>
      </c>
      <c r="K1435" s="143" t="s">
        <v>2</v>
      </c>
      <c r="O1435" s="219" t="s">
        <v>2022</v>
      </c>
      <c r="P1435" s="219"/>
      <c r="Q1435" s="219"/>
      <c r="R1435" s="219"/>
      <c r="S1435" s="219"/>
      <c r="T1435" s="219"/>
      <c r="U1435" s="219"/>
      <c r="V1435" s="219"/>
      <c r="W1435" s="219"/>
      <c r="X1435" s="219"/>
      <c r="Y1435" s="219"/>
      <c r="Z1435" s="219"/>
      <c r="AA1435" s="219"/>
      <c r="AB1435" s="219"/>
      <c r="AC1435" s="220">
        <v>29.87</v>
      </c>
      <c r="AD1435" s="220"/>
    </row>
    <row r="1436" spans="2:30">
      <c r="C1436" s="143" t="s">
        <v>2</v>
      </c>
      <c r="G1436" s="143" t="s">
        <v>2</v>
      </c>
      <c r="K1436" s="143" t="s">
        <v>2</v>
      </c>
      <c r="O1436" s="219" t="s">
        <v>2022</v>
      </c>
      <c r="P1436" s="219"/>
      <c r="Q1436" s="219"/>
      <c r="R1436" s="219"/>
      <c r="S1436" s="219"/>
      <c r="T1436" s="219"/>
      <c r="U1436" s="219"/>
      <c r="V1436" s="219"/>
      <c r="W1436" s="219"/>
      <c r="X1436" s="219"/>
      <c r="Y1436" s="219"/>
      <c r="Z1436" s="219"/>
      <c r="AA1436" s="219"/>
      <c r="AB1436" s="219"/>
      <c r="AC1436" s="220">
        <v>35.74</v>
      </c>
      <c r="AD1436" s="220"/>
    </row>
    <row r="1437" spans="2:30">
      <c r="C1437" s="143" t="s">
        <v>2</v>
      </c>
      <c r="G1437" s="143" t="s">
        <v>2</v>
      </c>
      <c r="K1437" s="143" t="s">
        <v>2</v>
      </c>
      <c r="O1437" s="219" t="s">
        <v>2022</v>
      </c>
      <c r="P1437" s="219"/>
      <c r="Q1437" s="219"/>
      <c r="R1437" s="219"/>
      <c r="S1437" s="219"/>
      <c r="T1437" s="219"/>
      <c r="U1437" s="219"/>
      <c r="V1437" s="219"/>
      <c r="W1437" s="219"/>
      <c r="X1437" s="219"/>
      <c r="Y1437" s="219"/>
      <c r="Z1437" s="219"/>
      <c r="AA1437" s="219"/>
      <c r="AB1437" s="219"/>
      <c r="AC1437" s="220">
        <v>54.11</v>
      </c>
      <c r="AD1437" s="220"/>
    </row>
    <row r="1438" spans="2:30">
      <c r="B1438" s="140" t="s">
        <v>2044</v>
      </c>
      <c r="C1438" s="140"/>
      <c r="D1438" s="140"/>
      <c r="F1438" s="140" t="s">
        <v>1351</v>
      </c>
      <c r="G1438" s="140"/>
      <c r="H1438" s="140"/>
      <c r="I1438" s="140"/>
      <c r="J1438" s="140" t="s">
        <v>2020</v>
      </c>
      <c r="K1438" s="140"/>
      <c r="L1438" s="140"/>
      <c r="N1438" s="140" t="s">
        <v>2021</v>
      </c>
      <c r="O1438" s="140"/>
      <c r="P1438" s="140"/>
      <c r="Q1438" s="140"/>
      <c r="R1438" s="140"/>
      <c r="S1438" s="140"/>
      <c r="T1438" s="140"/>
      <c r="U1438" s="140"/>
      <c r="V1438" s="140"/>
      <c r="W1438" s="140"/>
      <c r="X1438" s="140"/>
      <c r="Y1438" s="140"/>
      <c r="Z1438" s="140"/>
      <c r="AA1438" s="140"/>
      <c r="AC1438" s="218">
        <v>74.739999999999995</v>
      </c>
      <c r="AD1438" s="218"/>
    </row>
    <row r="1439" spans="2:30">
      <c r="C1439" s="143" t="s">
        <v>2</v>
      </c>
      <c r="G1439" s="143" t="s">
        <v>2</v>
      </c>
      <c r="K1439" s="143" t="s">
        <v>2</v>
      </c>
      <c r="O1439" s="219" t="s">
        <v>2022</v>
      </c>
      <c r="P1439" s="219"/>
      <c r="Q1439" s="219"/>
      <c r="R1439" s="219"/>
      <c r="S1439" s="219"/>
      <c r="T1439" s="219"/>
      <c r="U1439" s="219"/>
      <c r="V1439" s="219"/>
      <c r="W1439" s="219"/>
      <c r="X1439" s="219"/>
      <c r="Y1439" s="219"/>
      <c r="Z1439" s="219"/>
      <c r="AA1439" s="219"/>
      <c r="AB1439" s="219"/>
      <c r="AC1439" s="220">
        <v>8.5</v>
      </c>
      <c r="AD1439" s="220"/>
    </row>
    <row r="1440" spans="2:30">
      <c r="C1440" s="143" t="s">
        <v>2</v>
      </c>
      <c r="G1440" s="143" t="s">
        <v>2</v>
      </c>
      <c r="K1440" s="143" t="s">
        <v>2</v>
      </c>
      <c r="O1440" s="219" t="s">
        <v>2022</v>
      </c>
      <c r="P1440" s="219"/>
      <c r="Q1440" s="219"/>
      <c r="R1440" s="219"/>
      <c r="S1440" s="219"/>
      <c r="T1440" s="219"/>
      <c r="U1440" s="219"/>
      <c r="V1440" s="219"/>
      <c r="W1440" s="219"/>
      <c r="X1440" s="219"/>
      <c r="Y1440" s="219"/>
      <c r="Z1440" s="219"/>
      <c r="AA1440" s="219"/>
      <c r="AB1440" s="219"/>
      <c r="AC1440" s="220">
        <v>8.5</v>
      </c>
      <c r="AD1440" s="220"/>
    </row>
    <row r="1441" spans="2:30">
      <c r="C1441" s="143" t="s">
        <v>2</v>
      </c>
      <c r="G1441" s="143" t="s">
        <v>2</v>
      </c>
      <c r="K1441" s="143" t="s">
        <v>2</v>
      </c>
      <c r="O1441" s="219" t="s">
        <v>2022</v>
      </c>
      <c r="P1441" s="219"/>
      <c r="Q1441" s="219"/>
      <c r="R1441" s="219"/>
      <c r="S1441" s="219"/>
      <c r="T1441" s="219"/>
      <c r="U1441" s="219"/>
      <c r="V1441" s="219"/>
      <c r="W1441" s="219"/>
      <c r="X1441" s="219"/>
      <c r="Y1441" s="219"/>
      <c r="Z1441" s="219"/>
      <c r="AA1441" s="219"/>
      <c r="AB1441" s="219"/>
      <c r="AC1441" s="220">
        <v>8.5</v>
      </c>
      <c r="AD1441" s="220"/>
    </row>
    <row r="1442" spans="2:30">
      <c r="C1442" s="143" t="s">
        <v>2</v>
      </c>
      <c r="G1442" s="143" t="s">
        <v>2</v>
      </c>
      <c r="K1442" s="143" t="s">
        <v>2</v>
      </c>
      <c r="O1442" s="219" t="s">
        <v>2022</v>
      </c>
      <c r="P1442" s="219"/>
      <c r="Q1442" s="219"/>
      <c r="R1442" s="219"/>
      <c r="S1442" s="219"/>
      <c r="T1442" s="219"/>
      <c r="U1442" s="219"/>
      <c r="V1442" s="219"/>
      <c r="W1442" s="219"/>
      <c r="X1442" s="219"/>
      <c r="Y1442" s="219"/>
      <c r="Z1442" s="219"/>
      <c r="AA1442" s="219"/>
      <c r="AB1442" s="219"/>
      <c r="AC1442" s="220">
        <v>8.5</v>
      </c>
      <c r="AD1442" s="220"/>
    </row>
    <row r="1443" spans="2:30">
      <c r="C1443" s="143" t="s">
        <v>2</v>
      </c>
      <c r="G1443" s="143" t="s">
        <v>2</v>
      </c>
      <c r="K1443" s="143" t="s">
        <v>2</v>
      </c>
      <c r="O1443" s="219" t="s">
        <v>2022</v>
      </c>
      <c r="P1443" s="219"/>
      <c r="Q1443" s="219"/>
      <c r="R1443" s="219"/>
      <c r="S1443" s="219"/>
      <c r="T1443" s="219"/>
      <c r="U1443" s="219"/>
      <c r="V1443" s="219"/>
      <c r="W1443" s="219"/>
      <c r="X1443" s="219"/>
      <c r="Y1443" s="219"/>
      <c r="Z1443" s="219"/>
      <c r="AA1443" s="219"/>
      <c r="AB1443" s="219"/>
      <c r="AC1443" s="220">
        <v>12.75</v>
      </c>
      <c r="AD1443" s="220"/>
    </row>
    <row r="1444" spans="2:30">
      <c r="C1444" s="143" t="s">
        <v>2</v>
      </c>
      <c r="G1444" s="143" t="s">
        <v>2</v>
      </c>
      <c r="K1444" s="143" t="s">
        <v>2</v>
      </c>
      <c r="O1444" s="219" t="s">
        <v>2022</v>
      </c>
      <c r="P1444" s="219"/>
      <c r="Q1444" s="219"/>
      <c r="R1444" s="219"/>
      <c r="S1444" s="219"/>
      <c r="T1444" s="219"/>
      <c r="U1444" s="219"/>
      <c r="V1444" s="219"/>
      <c r="W1444" s="219"/>
      <c r="X1444" s="219"/>
      <c r="Y1444" s="219"/>
      <c r="Z1444" s="219"/>
      <c r="AA1444" s="219"/>
      <c r="AB1444" s="219"/>
      <c r="AC1444" s="220">
        <v>27.99</v>
      </c>
      <c r="AD1444" s="220"/>
    </row>
    <row r="1445" spans="2:30">
      <c r="B1445" s="140" t="s">
        <v>1655</v>
      </c>
      <c r="C1445" s="140"/>
      <c r="D1445" s="140"/>
      <c r="F1445" s="140" t="s">
        <v>1351</v>
      </c>
      <c r="G1445" s="140"/>
      <c r="H1445" s="140"/>
      <c r="I1445" s="140"/>
      <c r="J1445" s="140" t="s">
        <v>1517</v>
      </c>
      <c r="K1445" s="140"/>
      <c r="L1445" s="140"/>
      <c r="N1445" s="140" t="s">
        <v>1518</v>
      </c>
      <c r="O1445" s="140"/>
      <c r="P1445" s="140"/>
      <c r="Q1445" s="140"/>
      <c r="R1445" s="140"/>
      <c r="S1445" s="140"/>
      <c r="T1445" s="140"/>
      <c r="U1445" s="140"/>
      <c r="V1445" s="140"/>
      <c r="W1445" s="140"/>
      <c r="X1445" s="140"/>
      <c r="Y1445" s="140"/>
      <c r="Z1445" s="140"/>
      <c r="AA1445" s="140"/>
      <c r="AC1445" s="218">
        <v>324.81</v>
      </c>
      <c r="AD1445" s="218"/>
    </row>
    <row r="1446" spans="2:30">
      <c r="C1446" s="143" t="s">
        <v>2</v>
      </c>
      <c r="G1446" s="143" t="s">
        <v>2</v>
      </c>
      <c r="K1446" s="143" t="s">
        <v>2</v>
      </c>
      <c r="O1446" s="219" t="s">
        <v>2204</v>
      </c>
      <c r="P1446" s="219"/>
      <c r="Q1446" s="219"/>
      <c r="R1446" s="219"/>
      <c r="S1446" s="219"/>
      <c r="T1446" s="219"/>
      <c r="U1446" s="219"/>
      <c r="V1446" s="219"/>
      <c r="W1446" s="219"/>
      <c r="X1446" s="219"/>
      <c r="Y1446" s="219"/>
      <c r="Z1446" s="219"/>
      <c r="AA1446" s="219"/>
      <c r="AB1446" s="219"/>
      <c r="AC1446" s="220">
        <v>106.8</v>
      </c>
      <c r="AD1446" s="220"/>
    </row>
    <row r="1447" spans="2:30">
      <c r="C1447" s="143" t="s">
        <v>2</v>
      </c>
      <c r="G1447" s="143" t="s">
        <v>2</v>
      </c>
      <c r="K1447" s="143" t="s">
        <v>2</v>
      </c>
      <c r="O1447" s="219" t="s">
        <v>2205</v>
      </c>
      <c r="P1447" s="219"/>
      <c r="Q1447" s="219"/>
      <c r="R1447" s="219"/>
      <c r="S1447" s="219"/>
      <c r="T1447" s="219"/>
      <c r="U1447" s="219"/>
      <c r="V1447" s="219"/>
      <c r="W1447" s="219"/>
      <c r="X1447" s="219"/>
      <c r="Y1447" s="219"/>
      <c r="Z1447" s="219"/>
      <c r="AA1447" s="219"/>
      <c r="AB1447" s="219"/>
      <c r="AC1447" s="220">
        <v>76.53</v>
      </c>
      <c r="AD1447" s="220"/>
    </row>
    <row r="1448" spans="2:30">
      <c r="C1448" s="143" t="s">
        <v>2</v>
      </c>
      <c r="G1448" s="143" t="s">
        <v>2</v>
      </c>
      <c r="K1448" s="143" t="s">
        <v>2</v>
      </c>
      <c r="O1448" s="219" t="s">
        <v>2206</v>
      </c>
      <c r="P1448" s="219"/>
      <c r="Q1448" s="219"/>
      <c r="R1448" s="219"/>
      <c r="S1448" s="219"/>
      <c r="T1448" s="219"/>
      <c r="U1448" s="219"/>
      <c r="V1448" s="219"/>
      <c r="W1448" s="219"/>
      <c r="X1448" s="219"/>
      <c r="Y1448" s="219"/>
      <c r="Z1448" s="219"/>
      <c r="AA1448" s="219"/>
      <c r="AB1448" s="219"/>
      <c r="AC1448" s="220">
        <v>80.36</v>
      </c>
      <c r="AD1448" s="220"/>
    </row>
    <row r="1449" spans="2:30">
      <c r="C1449" s="143" t="s">
        <v>2</v>
      </c>
      <c r="G1449" s="143" t="s">
        <v>2</v>
      </c>
      <c r="K1449" s="143" t="s">
        <v>2</v>
      </c>
      <c r="O1449" s="219" t="s">
        <v>2207</v>
      </c>
      <c r="P1449" s="219"/>
      <c r="Q1449" s="219"/>
      <c r="R1449" s="219"/>
      <c r="S1449" s="219"/>
      <c r="T1449" s="219"/>
      <c r="U1449" s="219"/>
      <c r="V1449" s="219"/>
      <c r="W1449" s="219"/>
      <c r="X1449" s="219"/>
      <c r="Y1449" s="219"/>
      <c r="Z1449" s="219"/>
      <c r="AA1449" s="219"/>
      <c r="AB1449" s="219"/>
      <c r="AC1449" s="220">
        <v>46.23</v>
      </c>
      <c r="AD1449" s="220"/>
    </row>
    <row r="1450" spans="2:30">
      <c r="C1450" s="143" t="s">
        <v>2</v>
      </c>
      <c r="G1450" s="143" t="s">
        <v>2</v>
      </c>
      <c r="K1450" s="143" t="s">
        <v>2</v>
      </c>
      <c r="O1450" s="219" t="s">
        <v>2208</v>
      </c>
      <c r="P1450" s="219"/>
      <c r="Q1450" s="219"/>
      <c r="R1450" s="219"/>
      <c r="S1450" s="219"/>
      <c r="T1450" s="219"/>
      <c r="U1450" s="219"/>
      <c r="V1450" s="219"/>
      <c r="W1450" s="219"/>
      <c r="X1450" s="219"/>
      <c r="Y1450" s="219"/>
      <c r="Z1450" s="219"/>
      <c r="AA1450" s="219"/>
      <c r="AB1450" s="219"/>
      <c r="AC1450" s="220">
        <v>14.89</v>
      </c>
      <c r="AD1450" s="220"/>
    </row>
    <row r="1451" spans="2:30">
      <c r="B1451" s="140" t="s">
        <v>2209</v>
      </c>
      <c r="C1451" s="140"/>
      <c r="D1451" s="140"/>
      <c r="F1451" s="140" t="s">
        <v>1351</v>
      </c>
      <c r="G1451" s="140"/>
      <c r="H1451" s="140"/>
      <c r="I1451" s="140"/>
      <c r="J1451" s="140" t="s">
        <v>2201</v>
      </c>
      <c r="K1451" s="140"/>
      <c r="L1451" s="140"/>
      <c r="N1451" s="140" t="s">
        <v>2202</v>
      </c>
      <c r="O1451" s="140"/>
      <c r="P1451" s="140"/>
      <c r="Q1451" s="140"/>
      <c r="R1451" s="140"/>
      <c r="S1451" s="140"/>
      <c r="T1451" s="140"/>
      <c r="U1451" s="140"/>
      <c r="V1451" s="140"/>
      <c r="W1451" s="140"/>
      <c r="X1451" s="140"/>
      <c r="Y1451" s="140"/>
      <c r="Z1451" s="140"/>
      <c r="AA1451" s="140"/>
      <c r="AC1451" s="218">
        <v>1923</v>
      </c>
      <c r="AD1451" s="218"/>
    </row>
    <row r="1452" spans="2:30">
      <c r="C1452" s="143" t="s">
        <v>2</v>
      </c>
      <c r="G1452" s="143" t="s">
        <v>2</v>
      </c>
      <c r="K1452" s="143" t="s">
        <v>2</v>
      </c>
      <c r="O1452" s="219" t="s">
        <v>2203</v>
      </c>
      <c r="P1452" s="219"/>
      <c r="Q1452" s="219"/>
      <c r="R1452" s="219"/>
      <c r="S1452" s="219"/>
      <c r="T1452" s="219"/>
      <c r="U1452" s="219"/>
      <c r="V1452" s="219"/>
      <c r="W1452" s="219"/>
      <c r="X1452" s="219"/>
      <c r="Y1452" s="219"/>
      <c r="Z1452" s="219"/>
      <c r="AA1452" s="219"/>
      <c r="AB1452" s="219"/>
    </row>
    <row r="1453" spans="2:30">
      <c r="B1453" s="140" t="s">
        <v>2058</v>
      </c>
      <c r="C1453" s="140"/>
      <c r="D1453" s="140"/>
      <c r="F1453" s="140" t="s">
        <v>1351</v>
      </c>
      <c r="G1453" s="140"/>
      <c r="H1453" s="140"/>
      <c r="I1453" s="140"/>
      <c r="J1453" s="140" t="s">
        <v>2059</v>
      </c>
      <c r="K1453" s="140"/>
      <c r="L1453" s="140"/>
      <c r="N1453" s="140" t="s">
        <v>2060</v>
      </c>
      <c r="O1453" s="140"/>
      <c r="P1453" s="140"/>
      <c r="Q1453" s="140"/>
      <c r="R1453" s="140"/>
      <c r="S1453" s="140"/>
      <c r="T1453" s="140"/>
      <c r="U1453" s="140"/>
      <c r="V1453" s="140"/>
      <c r="W1453" s="140"/>
      <c r="X1453" s="140"/>
      <c r="Y1453" s="140"/>
      <c r="Z1453" s="140"/>
      <c r="AA1453" s="140"/>
      <c r="AC1453" s="218">
        <v>1920.21</v>
      </c>
      <c r="AD1453" s="218"/>
    </row>
    <row r="1454" spans="2:30">
      <c r="C1454" s="143" t="s">
        <v>2</v>
      </c>
      <c r="G1454" s="143" t="s">
        <v>2</v>
      </c>
      <c r="K1454" s="143" t="s">
        <v>2</v>
      </c>
      <c r="O1454" s="219" t="s">
        <v>2004</v>
      </c>
      <c r="P1454" s="219"/>
      <c r="Q1454" s="219"/>
      <c r="R1454" s="219"/>
      <c r="S1454" s="219"/>
      <c r="T1454" s="219"/>
      <c r="U1454" s="219"/>
      <c r="V1454" s="219"/>
      <c r="W1454" s="219"/>
      <c r="X1454" s="219"/>
      <c r="Y1454" s="219"/>
      <c r="Z1454" s="219"/>
      <c r="AA1454" s="219"/>
      <c r="AB1454" s="219"/>
    </row>
    <row r="1455" spans="2:30">
      <c r="B1455" s="140" t="s">
        <v>2062</v>
      </c>
      <c r="C1455" s="140"/>
      <c r="D1455" s="140"/>
      <c r="F1455" s="140" t="s">
        <v>1351</v>
      </c>
      <c r="G1455" s="140"/>
      <c r="H1455" s="140"/>
      <c r="I1455" s="140"/>
      <c r="J1455" s="140" t="s">
        <v>2027</v>
      </c>
      <c r="K1455" s="140"/>
      <c r="L1455" s="140"/>
      <c r="N1455" s="140" t="s">
        <v>2028</v>
      </c>
      <c r="O1455" s="140"/>
      <c r="P1455" s="140"/>
      <c r="Q1455" s="140"/>
      <c r="R1455" s="140"/>
      <c r="S1455" s="140"/>
      <c r="T1455" s="140"/>
      <c r="U1455" s="140"/>
      <c r="V1455" s="140"/>
      <c r="W1455" s="140"/>
      <c r="X1455" s="140"/>
      <c r="Y1455" s="140"/>
      <c r="Z1455" s="140"/>
      <c r="AA1455" s="140"/>
      <c r="AC1455" s="218">
        <v>323.19</v>
      </c>
      <c r="AD1455" s="218"/>
    </row>
    <row r="1456" spans="2:30">
      <c r="C1456" s="143" t="s">
        <v>2</v>
      </c>
      <c r="G1456" s="143" t="s">
        <v>2</v>
      </c>
      <c r="K1456" s="143" t="s">
        <v>2</v>
      </c>
      <c r="O1456" s="219" t="s">
        <v>2022</v>
      </c>
      <c r="P1456" s="219"/>
      <c r="Q1456" s="219"/>
      <c r="R1456" s="219"/>
      <c r="S1456" s="219"/>
      <c r="T1456" s="219"/>
      <c r="U1456" s="219"/>
      <c r="V1456" s="219"/>
      <c r="W1456" s="219"/>
      <c r="X1456" s="219"/>
      <c r="Y1456" s="219"/>
      <c r="Z1456" s="219"/>
      <c r="AA1456" s="219"/>
      <c r="AB1456" s="219"/>
      <c r="AC1456" s="220">
        <v>16.079999999999998</v>
      </c>
      <c r="AD1456" s="220"/>
    </row>
    <row r="1457" spans="2:30">
      <c r="C1457" s="143" t="s">
        <v>2</v>
      </c>
      <c r="G1457" s="143" t="s">
        <v>2</v>
      </c>
      <c r="K1457" s="143" t="s">
        <v>2</v>
      </c>
      <c r="O1457" s="219" t="s">
        <v>2022</v>
      </c>
      <c r="P1457" s="219"/>
      <c r="Q1457" s="219"/>
      <c r="R1457" s="219"/>
      <c r="S1457" s="219"/>
      <c r="T1457" s="219"/>
      <c r="U1457" s="219"/>
      <c r="V1457" s="219"/>
      <c r="W1457" s="219"/>
      <c r="X1457" s="219"/>
      <c r="Y1457" s="219"/>
      <c r="Z1457" s="219"/>
      <c r="AA1457" s="219"/>
      <c r="AB1457" s="219"/>
      <c r="AC1457" s="220">
        <v>83.62</v>
      </c>
      <c r="AD1457" s="220"/>
    </row>
    <row r="1458" spans="2:30">
      <c r="C1458" s="143" t="s">
        <v>2</v>
      </c>
      <c r="G1458" s="143" t="s">
        <v>2</v>
      </c>
      <c r="K1458" s="143" t="s">
        <v>2</v>
      </c>
      <c r="O1458" s="219" t="s">
        <v>2210</v>
      </c>
      <c r="P1458" s="219"/>
      <c r="Q1458" s="219"/>
      <c r="R1458" s="219"/>
      <c r="S1458" s="219"/>
      <c r="T1458" s="219"/>
      <c r="U1458" s="219"/>
      <c r="V1458" s="219"/>
      <c r="W1458" s="219"/>
      <c r="X1458" s="219"/>
      <c r="Y1458" s="219"/>
      <c r="Z1458" s="219"/>
      <c r="AA1458" s="219"/>
      <c r="AB1458" s="219"/>
      <c r="AC1458" s="220">
        <v>19.91</v>
      </c>
      <c r="AD1458" s="220"/>
    </row>
    <row r="1459" spans="2:30">
      <c r="C1459" s="143" t="s">
        <v>2</v>
      </c>
      <c r="G1459" s="143" t="s">
        <v>2</v>
      </c>
      <c r="K1459" s="143" t="s">
        <v>2</v>
      </c>
      <c r="O1459" s="219" t="s">
        <v>2210</v>
      </c>
      <c r="P1459" s="219"/>
      <c r="Q1459" s="219"/>
      <c r="R1459" s="219"/>
      <c r="S1459" s="219"/>
      <c r="T1459" s="219"/>
      <c r="U1459" s="219"/>
      <c r="V1459" s="219"/>
      <c r="W1459" s="219"/>
      <c r="X1459" s="219"/>
      <c r="Y1459" s="219"/>
      <c r="Z1459" s="219"/>
      <c r="AA1459" s="219"/>
      <c r="AB1459" s="219"/>
      <c r="AC1459" s="220">
        <v>21.08</v>
      </c>
      <c r="AD1459" s="220"/>
    </row>
    <row r="1460" spans="2:30">
      <c r="C1460" s="143" t="s">
        <v>2</v>
      </c>
      <c r="G1460" s="143" t="s">
        <v>2</v>
      </c>
      <c r="K1460" s="143" t="s">
        <v>2</v>
      </c>
      <c r="O1460" s="219" t="s">
        <v>2210</v>
      </c>
      <c r="P1460" s="219"/>
      <c r="Q1460" s="219"/>
      <c r="R1460" s="219"/>
      <c r="S1460" s="219"/>
      <c r="T1460" s="219"/>
      <c r="U1460" s="219"/>
      <c r="V1460" s="219"/>
      <c r="W1460" s="219"/>
      <c r="X1460" s="219"/>
      <c r="Y1460" s="219"/>
      <c r="Z1460" s="219"/>
      <c r="AA1460" s="219"/>
      <c r="AB1460" s="219"/>
      <c r="AC1460" s="220">
        <v>27.17</v>
      </c>
      <c r="AD1460" s="220"/>
    </row>
    <row r="1461" spans="2:30">
      <c r="C1461" s="143" t="s">
        <v>2</v>
      </c>
      <c r="G1461" s="143" t="s">
        <v>2</v>
      </c>
      <c r="K1461" s="143" t="s">
        <v>2</v>
      </c>
      <c r="O1461" s="219" t="s">
        <v>2210</v>
      </c>
      <c r="P1461" s="219"/>
      <c r="Q1461" s="219"/>
      <c r="R1461" s="219"/>
      <c r="S1461" s="219"/>
      <c r="T1461" s="219"/>
      <c r="U1461" s="219"/>
      <c r="V1461" s="219"/>
      <c r="W1461" s="219"/>
      <c r="X1461" s="219"/>
      <c r="Y1461" s="219"/>
      <c r="Z1461" s="219"/>
      <c r="AA1461" s="219"/>
      <c r="AB1461" s="219"/>
      <c r="AC1461" s="220">
        <v>31.25</v>
      </c>
      <c r="AD1461" s="220"/>
    </row>
    <row r="1462" spans="2:30">
      <c r="C1462" s="143" t="s">
        <v>2</v>
      </c>
      <c r="G1462" s="143" t="s">
        <v>2</v>
      </c>
      <c r="K1462" s="143" t="s">
        <v>2</v>
      </c>
      <c r="O1462" s="219" t="s">
        <v>2210</v>
      </c>
      <c r="P1462" s="219"/>
      <c r="Q1462" s="219"/>
      <c r="R1462" s="219"/>
      <c r="S1462" s="219"/>
      <c r="T1462" s="219"/>
      <c r="U1462" s="219"/>
      <c r="V1462" s="219"/>
      <c r="W1462" s="219"/>
      <c r="X1462" s="219"/>
      <c r="Y1462" s="219"/>
      <c r="Z1462" s="219"/>
      <c r="AA1462" s="219"/>
      <c r="AB1462" s="219"/>
      <c r="AC1462" s="220">
        <v>58.42</v>
      </c>
      <c r="AD1462" s="220"/>
    </row>
    <row r="1463" spans="2:30">
      <c r="C1463" s="143" t="s">
        <v>2</v>
      </c>
      <c r="G1463" s="143" t="s">
        <v>2</v>
      </c>
      <c r="K1463" s="143" t="s">
        <v>2</v>
      </c>
      <c r="O1463" s="219" t="s">
        <v>2210</v>
      </c>
      <c r="P1463" s="219"/>
      <c r="Q1463" s="219"/>
      <c r="R1463" s="219"/>
      <c r="S1463" s="219"/>
      <c r="T1463" s="219"/>
      <c r="U1463" s="219"/>
      <c r="V1463" s="219"/>
      <c r="W1463" s="219"/>
      <c r="X1463" s="219"/>
      <c r="Y1463" s="219"/>
      <c r="Z1463" s="219"/>
      <c r="AA1463" s="219"/>
      <c r="AB1463" s="219"/>
      <c r="AC1463" s="220">
        <v>65.66</v>
      </c>
      <c r="AD1463" s="220"/>
    </row>
    <row r="1464" spans="2:30">
      <c r="B1464" s="140" t="s">
        <v>2211</v>
      </c>
      <c r="C1464" s="140"/>
      <c r="D1464" s="140"/>
      <c r="F1464" s="140" t="s">
        <v>1351</v>
      </c>
      <c r="G1464" s="140"/>
      <c r="H1464" s="140"/>
      <c r="I1464" s="140"/>
      <c r="J1464" s="140" t="s">
        <v>2194</v>
      </c>
      <c r="K1464" s="140"/>
      <c r="L1464" s="140"/>
      <c r="N1464" s="140" t="s">
        <v>2195</v>
      </c>
      <c r="O1464" s="140"/>
      <c r="P1464" s="140"/>
      <c r="Q1464" s="140"/>
      <c r="R1464" s="140"/>
      <c r="S1464" s="140"/>
      <c r="T1464" s="140"/>
      <c r="U1464" s="140"/>
      <c r="V1464" s="140"/>
      <c r="W1464" s="140"/>
      <c r="X1464" s="140"/>
      <c r="Y1464" s="140"/>
      <c r="Z1464" s="140"/>
      <c r="AA1464" s="140"/>
      <c r="AC1464" s="218">
        <v>5264</v>
      </c>
      <c r="AD1464" s="218"/>
    </row>
    <row r="1465" spans="2:30">
      <c r="C1465" s="143" t="s">
        <v>2</v>
      </c>
      <c r="G1465" s="143" t="s">
        <v>2</v>
      </c>
      <c r="K1465" s="143" t="s">
        <v>2</v>
      </c>
      <c r="O1465" s="219" t="s">
        <v>2212</v>
      </c>
      <c r="P1465" s="219"/>
      <c r="Q1465" s="219"/>
      <c r="R1465" s="219"/>
      <c r="S1465" s="219"/>
      <c r="T1465" s="219"/>
      <c r="U1465" s="219"/>
      <c r="V1465" s="219"/>
      <c r="W1465" s="219"/>
      <c r="X1465" s="219"/>
      <c r="Y1465" s="219"/>
      <c r="Z1465" s="219"/>
      <c r="AA1465" s="219"/>
      <c r="AB1465" s="219"/>
      <c r="AC1465" s="220">
        <v>1330</v>
      </c>
      <c r="AD1465" s="220"/>
    </row>
    <row r="1466" spans="2:30">
      <c r="C1466" s="143" t="s">
        <v>2</v>
      </c>
      <c r="G1466" s="143" t="s">
        <v>2</v>
      </c>
      <c r="K1466" s="143" t="s">
        <v>2</v>
      </c>
      <c r="O1466" s="219" t="s">
        <v>2213</v>
      </c>
      <c r="P1466" s="219"/>
      <c r="Q1466" s="219"/>
      <c r="R1466" s="219"/>
      <c r="S1466" s="219"/>
      <c r="T1466" s="219"/>
      <c r="U1466" s="219"/>
      <c r="V1466" s="219"/>
      <c r="W1466" s="219"/>
      <c r="X1466" s="219"/>
      <c r="Y1466" s="219"/>
      <c r="Z1466" s="219"/>
      <c r="AA1466" s="219"/>
      <c r="AB1466" s="219"/>
      <c r="AC1466" s="220">
        <v>1330</v>
      </c>
      <c r="AD1466" s="220"/>
    </row>
    <row r="1467" spans="2:30">
      <c r="C1467" s="143" t="s">
        <v>2</v>
      </c>
      <c r="G1467" s="143" t="s">
        <v>2</v>
      </c>
      <c r="K1467" s="143" t="s">
        <v>2</v>
      </c>
      <c r="O1467" s="219" t="s">
        <v>2214</v>
      </c>
      <c r="P1467" s="219"/>
      <c r="Q1467" s="219"/>
      <c r="R1467" s="219"/>
      <c r="S1467" s="219"/>
      <c r="T1467" s="219"/>
      <c r="U1467" s="219"/>
      <c r="V1467" s="219"/>
      <c r="W1467" s="219"/>
      <c r="X1467" s="219"/>
      <c r="Y1467" s="219"/>
      <c r="Z1467" s="219"/>
      <c r="AA1467" s="219"/>
      <c r="AB1467" s="219"/>
      <c r="AC1467" s="220">
        <v>1330</v>
      </c>
      <c r="AD1467" s="220"/>
    </row>
    <row r="1468" spans="2:30">
      <c r="C1468" s="143" t="s">
        <v>2</v>
      </c>
      <c r="G1468" s="143" t="s">
        <v>2</v>
      </c>
      <c r="K1468" s="143" t="s">
        <v>2</v>
      </c>
      <c r="O1468" s="219" t="s">
        <v>2215</v>
      </c>
      <c r="P1468" s="219"/>
      <c r="Q1468" s="219"/>
      <c r="R1468" s="219"/>
      <c r="S1468" s="219"/>
      <c r="T1468" s="219"/>
      <c r="U1468" s="219"/>
      <c r="V1468" s="219"/>
      <c r="W1468" s="219"/>
      <c r="X1468" s="219"/>
      <c r="Y1468" s="219"/>
      <c r="Z1468" s="219"/>
      <c r="AA1468" s="219"/>
      <c r="AB1468" s="219"/>
      <c r="AC1468" s="220">
        <v>1274</v>
      </c>
      <c r="AD1468" s="220"/>
    </row>
    <row r="1469" spans="2:30">
      <c r="B1469" s="140" t="s">
        <v>2216</v>
      </c>
      <c r="C1469" s="140"/>
      <c r="D1469" s="140"/>
      <c r="F1469" s="140" t="s">
        <v>1351</v>
      </c>
      <c r="G1469" s="140"/>
      <c r="H1469" s="140"/>
      <c r="I1469" s="140"/>
      <c r="J1469" s="140" t="s">
        <v>2217</v>
      </c>
      <c r="K1469" s="140"/>
      <c r="L1469" s="140"/>
      <c r="N1469" s="140" t="s">
        <v>2218</v>
      </c>
      <c r="O1469" s="140"/>
      <c r="P1469" s="140"/>
      <c r="Q1469" s="140"/>
      <c r="R1469" s="140"/>
      <c r="S1469" s="140"/>
      <c r="T1469" s="140"/>
      <c r="U1469" s="140"/>
      <c r="V1469" s="140"/>
      <c r="W1469" s="140"/>
      <c r="X1469" s="140"/>
      <c r="Y1469" s="140"/>
      <c r="Z1469" s="140"/>
      <c r="AA1469" s="140"/>
      <c r="AC1469" s="218">
        <v>4587</v>
      </c>
      <c r="AD1469" s="218"/>
    </row>
    <row r="1470" spans="2:30">
      <c r="C1470" s="143" t="s">
        <v>2</v>
      </c>
      <c r="G1470" s="143" t="s">
        <v>2</v>
      </c>
      <c r="K1470" s="143" t="s">
        <v>2</v>
      </c>
      <c r="O1470" s="219" t="s">
        <v>2203</v>
      </c>
      <c r="P1470" s="219"/>
      <c r="Q1470" s="219"/>
      <c r="R1470" s="219"/>
      <c r="S1470" s="219"/>
      <c r="T1470" s="219"/>
      <c r="U1470" s="219"/>
      <c r="V1470" s="219"/>
      <c r="W1470" s="219"/>
      <c r="X1470" s="219"/>
      <c r="Y1470" s="219"/>
      <c r="Z1470" s="219"/>
      <c r="AA1470" s="219"/>
      <c r="AB1470" s="219"/>
    </row>
    <row r="1471" spans="2:30" ht="45" customHeight="1"/>
    <row r="1472" spans="2:30" ht="12" customHeight="1"/>
    <row r="1473" spans="1:30" ht="13.5" customHeight="1">
      <c r="A1473" s="146" t="s">
        <v>1167</v>
      </c>
      <c r="B1473" s="146"/>
      <c r="C1473" s="146"/>
      <c r="D1473" s="146"/>
      <c r="E1473" s="146"/>
      <c r="F1473" s="146"/>
      <c r="G1473" s="146"/>
      <c r="H1473" s="146"/>
      <c r="I1473" s="146"/>
      <c r="J1473" s="146"/>
      <c r="K1473" s="146"/>
      <c r="L1473" s="146"/>
      <c r="M1473" s="146"/>
      <c r="R1473" s="147" t="s">
        <v>2219</v>
      </c>
      <c r="S1473" s="147"/>
      <c r="T1473" s="147"/>
      <c r="U1473" s="147"/>
      <c r="V1473" s="147"/>
      <c r="W1473" s="147"/>
      <c r="X1473" s="147"/>
      <c r="Y1473" s="147"/>
      <c r="Z1473" s="147"/>
      <c r="AA1473" s="147"/>
      <c r="AB1473" s="147"/>
      <c r="AC1473" s="147"/>
      <c r="AD1473" s="147"/>
    </row>
    <row r="1474" spans="1:30" ht="25.5" customHeight="1">
      <c r="C1474" s="137" t="s">
        <v>1135</v>
      </c>
      <c r="D1474" s="137"/>
      <c r="E1474" s="137"/>
      <c r="F1474" s="137"/>
      <c r="G1474" s="137"/>
      <c r="H1474" s="137"/>
      <c r="I1474" s="137"/>
      <c r="J1474" s="137"/>
      <c r="K1474" s="137"/>
      <c r="L1474" s="137"/>
      <c r="M1474" s="137"/>
      <c r="N1474" s="137"/>
      <c r="O1474" s="137"/>
      <c r="P1474" s="137"/>
      <c r="Q1474" s="137"/>
      <c r="R1474" s="137"/>
      <c r="S1474" s="137"/>
      <c r="T1474" s="137"/>
      <c r="U1474" s="137"/>
      <c r="V1474" s="137"/>
      <c r="W1474" s="137"/>
      <c r="X1474" s="137"/>
      <c r="Y1474" s="137"/>
      <c r="Z1474" s="137"/>
      <c r="AA1474" s="137"/>
      <c r="AB1474" s="137"/>
      <c r="AC1474" s="137"/>
    </row>
    <row r="1475" spans="1:30" ht="7.5" customHeight="1"/>
    <row r="1476" spans="1:30" ht="18.75" customHeight="1">
      <c r="I1476" s="213" t="s">
        <v>1136</v>
      </c>
      <c r="J1476" s="213"/>
      <c r="K1476" s="213"/>
      <c r="L1476" s="213"/>
      <c r="M1476" s="213"/>
      <c r="N1476" s="213"/>
      <c r="O1476" s="213"/>
      <c r="P1476" s="213"/>
      <c r="S1476" s="214" t="s">
        <v>1137</v>
      </c>
      <c r="T1476" s="214"/>
      <c r="U1476" s="214"/>
      <c r="V1476" s="214"/>
      <c r="W1476" s="214"/>
      <c r="X1476" s="214"/>
      <c r="Y1476" s="214"/>
    </row>
    <row r="1477" spans="1:30" ht="6.75" customHeight="1"/>
    <row r="1478" spans="1:30" ht="14.25" customHeight="1">
      <c r="A1478" s="215" t="s">
        <v>2183</v>
      </c>
      <c r="B1478" s="215"/>
      <c r="C1478" s="215"/>
      <c r="D1478" s="215"/>
      <c r="E1478" s="215"/>
      <c r="F1478" s="215"/>
      <c r="G1478" s="215"/>
      <c r="H1478" s="215"/>
      <c r="I1478" s="215"/>
      <c r="J1478" s="215"/>
      <c r="K1478" s="215"/>
      <c r="L1478" s="215"/>
      <c r="M1478" s="215"/>
      <c r="N1478" s="215"/>
      <c r="O1478" s="215"/>
    </row>
    <row r="1479" spans="1:30">
      <c r="B1479" s="216" t="s">
        <v>1139</v>
      </c>
      <c r="C1479" s="216"/>
      <c r="D1479" s="216"/>
      <c r="F1479" s="216" t="s">
        <v>1140</v>
      </c>
      <c r="G1479" s="216"/>
      <c r="H1479" s="216"/>
      <c r="I1479" s="216"/>
      <c r="J1479" s="216" t="s">
        <v>1141</v>
      </c>
      <c r="K1479" s="216"/>
      <c r="L1479" s="216"/>
      <c r="N1479" s="216" t="s">
        <v>1142</v>
      </c>
      <c r="O1479" s="216"/>
      <c r="P1479" s="216"/>
      <c r="Q1479" s="216"/>
      <c r="R1479" s="216"/>
      <c r="S1479" s="216"/>
      <c r="T1479" s="216"/>
      <c r="U1479" s="216"/>
      <c r="V1479" s="216"/>
      <c r="W1479" s="216"/>
      <c r="X1479" s="216"/>
      <c r="Y1479" s="216"/>
      <c r="Z1479" s="216"/>
      <c r="AA1479" s="216"/>
      <c r="AC1479" s="217" t="s">
        <v>1143</v>
      </c>
      <c r="AD1479" s="217"/>
    </row>
    <row r="1480" spans="1:30">
      <c r="B1480" s="140" t="s">
        <v>2063</v>
      </c>
      <c r="C1480" s="140"/>
      <c r="D1480" s="140"/>
      <c r="F1480" s="140" t="s">
        <v>1351</v>
      </c>
      <c r="G1480" s="140"/>
      <c r="H1480" s="140"/>
      <c r="I1480" s="140"/>
      <c r="J1480" s="140" t="s">
        <v>2035</v>
      </c>
      <c r="K1480" s="140"/>
      <c r="L1480" s="140"/>
      <c r="N1480" s="140" t="s">
        <v>2036</v>
      </c>
      <c r="O1480" s="140"/>
      <c r="P1480" s="140"/>
      <c r="Q1480" s="140"/>
      <c r="R1480" s="140"/>
      <c r="S1480" s="140"/>
      <c r="T1480" s="140"/>
      <c r="U1480" s="140"/>
      <c r="V1480" s="140"/>
      <c r="W1480" s="140"/>
      <c r="X1480" s="140"/>
      <c r="Y1480" s="140"/>
      <c r="Z1480" s="140"/>
      <c r="AA1480" s="140"/>
      <c r="AC1480" s="218">
        <v>800.89</v>
      </c>
      <c r="AD1480" s="218"/>
    </row>
    <row r="1481" spans="1:30">
      <c r="C1481" s="143" t="s">
        <v>2</v>
      </c>
      <c r="G1481" s="143" t="s">
        <v>2</v>
      </c>
      <c r="K1481" s="143" t="s">
        <v>2</v>
      </c>
      <c r="O1481" s="219" t="s">
        <v>2022</v>
      </c>
      <c r="P1481" s="219"/>
      <c r="Q1481" s="219"/>
      <c r="R1481" s="219"/>
      <c r="S1481" s="219"/>
      <c r="T1481" s="219"/>
      <c r="U1481" s="219"/>
      <c r="V1481" s="219"/>
      <c r="W1481" s="219"/>
      <c r="X1481" s="219"/>
      <c r="Y1481" s="219"/>
      <c r="Z1481" s="219"/>
      <c r="AA1481" s="219"/>
      <c r="AB1481" s="219"/>
      <c r="AC1481" s="220">
        <v>226.89</v>
      </c>
      <c r="AD1481" s="220"/>
    </row>
    <row r="1482" spans="1:30">
      <c r="C1482" s="143" t="s">
        <v>2</v>
      </c>
      <c r="G1482" s="143" t="s">
        <v>2</v>
      </c>
      <c r="K1482" s="143" t="s">
        <v>2</v>
      </c>
      <c r="O1482" s="219" t="s">
        <v>2022</v>
      </c>
      <c r="P1482" s="219"/>
      <c r="Q1482" s="219"/>
      <c r="R1482" s="219"/>
      <c r="S1482" s="219"/>
      <c r="T1482" s="219"/>
      <c r="U1482" s="219"/>
      <c r="V1482" s="219"/>
      <c r="W1482" s="219"/>
      <c r="X1482" s="219"/>
      <c r="Y1482" s="219"/>
      <c r="Z1482" s="219"/>
      <c r="AA1482" s="219"/>
      <c r="AB1482" s="219"/>
      <c r="AC1482" s="220">
        <v>280.14999999999998</v>
      </c>
      <c r="AD1482" s="220"/>
    </row>
    <row r="1483" spans="1:30">
      <c r="C1483" s="143" t="s">
        <v>2</v>
      </c>
      <c r="G1483" s="143" t="s">
        <v>2</v>
      </c>
      <c r="K1483" s="143" t="s">
        <v>2</v>
      </c>
      <c r="O1483" s="219" t="s">
        <v>2022</v>
      </c>
      <c r="P1483" s="219"/>
      <c r="Q1483" s="219"/>
      <c r="R1483" s="219"/>
      <c r="S1483" s="219"/>
      <c r="T1483" s="219"/>
      <c r="U1483" s="219"/>
      <c r="V1483" s="219"/>
      <c r="W1483" s="219"/>
      <c r="X1483" s="219"/>
      <c r="Y1483" s="219"/>
      <c r="Z1483" s="219"/>
      <c r="AA1483" s="219"/>
      <c r="AB1483" s="219"/>
      <c r="AC1483" s="220">
        <v>293.85000000000002</v>
      </c>
      <c r="AD1483" s="220"/>
    </row>
    <row r="1484" spans="1:30" ht="6" customHeight="1"/>
    <row r="1485" spans="1:30" ht="16.5" customHeight="1">
      <c r="A1485" s="146" t="s">
        <v>2220</v>
      </c>
      <c r="B1485" s="146"/>
      <c r="C1485" s="146"/>
      <c r="D1485" s="146"/>
      <c r="E1485" s="146"/>
      <c r="F1485" s="146"/>
      <c r="G1485" s="146"/>
      <c r="H1485" s="146"/>
      <c r="I1485" s="146"/>
      <c r="J1485" s="146"/>
      <c r="K1485" s="146"/>
      <c r="L1485" s="146"/>
      <c r="M1485" s="146"/>
      <c r="N1485" s="146"/>
      <c r="O1485" s="146"/>
      <c r="P1485" s="146"/>
      <c r="Q1485" s="146"/>
      <c r="R1485" s="146"/>
      <c r="S1485" s="146"/>
      <c r="U1485" s="143" t="s">
        <v>2</v>
      </c>
      <c r="W1485" s="143" t="s">
        <v>2</v>
      </c>
      <c r="Y1485" s="221" t="s">
        <v>1922</v>
      </c>
      <c r="Z1485" s="221"/>
      <c r="AC1485" s="222">
        <v>49020.47</v>
      </c>
      <c r="AD1485" s="222"/>
    </row>
    <row r="1486" spans="1:30" ht="6.75" customHeight="1"/>
    <row r="1487" spans="1:30" ht="14.25" customHeight="1">
      <c r="A1487" s="215" t="s">
        <v>2221</v>
      </c>
      <c r="B1487" s="215"/>
      <c r="C1487" s="215"/>
      <c r="D1487" s="215"/>
      <c r="E1487" s="215"/>
      <c r="F1487" s="215"/>
      <c r="G1487" s="215"/>
      <c r="H1487" s="215"/>
      <c r="I1487" s="215"/>
      <c r="J1487" s="215"/>
      <c r="K1487" s="215"/>
      <c r="L1487" s="215"/>
      <c r="M1487" s="215"/>
      <c r="N1487" s="215"/>
      <c r="O1487" s="215"/>
    </row>
    <row r="1488" spans="1:30">
      <c r="B1488" s="216" t="s">
        <v>1139</v>
      </c>
      <c r="C1488" s="216"/>
      <c r="D1488" s="216"/>
      <c r="F1488" s="216" t="s">
        <v>1140</v>
      </c>
      <c r="G1488" s="216"/>
      <c r="H1488" s="216"/>
      <c r="I1488" s="216"/>
      <c r="J1488" s="216" t="s">
        <v>1141</v>
      </c>
      <c r="K1488" s="216"/>
      <c r="L1488" s="216"/>
      <c r="N1488" s="216" t="s">
        <v>1142</v>
      </c>
      <c r="O1488" s="216"/>
      <c r="P1488" s="216"/>
      <c r="Q1488" s="216"/>
      <c r="R1488" s="216"/>
      <c r="S1488" s="216"/>
      <c r="T1488" s="216"/>
      <c r="U1488" s="216"/>
      <c r="V1488" s="216"/>
      <c r="W1488" s="216"/>
      <c r="X1488" s="216"/>
      <c r="Y1488" s="216"/>
      <c r="Z1488" s="216"/>
      <c r="AA1488" s="216"/>
      <c r="AC1488" s="217" t="s">
        <v>1143</v>
      </c>
      <c r="AD1488" s="217"/>
    </row>
    <row r="1489" spans="1:30">
      <c r="B1489" s="140" t="s">
        <v>2082</v>
      </c>
      <c r="C1489" s="140"/>
      <c r="D1489" s="140"/>
      <c r="F1489" s="140" t="s">
        <v>1304</v>
      </c>
      <c r="G1489" s="140"/>
      <c r="H1489" s="140"/>
      <c r="I1489" s="140"/>
      <c r="J1489" s="140" t="s">
        <v>2083</v>
      </c>
      <c r="K1489" s="140"/>
      <c r="L1489" s="140"/>
      <c r="N1489" s="140" t="s">
        <v>2084</v>
      </c>
      <c r="O1489" s="140"/>
      <c r="P1489" s="140"/>
      <c r="Q1489" s="140"/>
      <c r="R1489" s="140"/>
      <c r="S1489" s="140"/>
      <c r="T1489" s="140"/>
      <c r="U1489" s="140"/>
      <c r="V1489" s="140"/>
      <c r="W1489" s="140"/>
      <c r="X1489" s="140"/>
      <c r="Y1489" s="140"/>
      <c r="Z1489" s="140"/>
      <c r="AA1489" s="140"/>
      <c r="AC1489" s="218">
        <v>923.34</v>
      </c>
      <c r="AD1489" s="218"/>
    </row>
    <row r="1490" spans="1:30">
      <c r="C1490" s="143" t="s">
        <v>2</v>
      </c>
      <c r="G1490" s="143" t="s">
        <v>2</v>
      </c>
      <c r="K1490" s="143" t="s">
        <v>2</v>
      </c>
      <c r="O1490" s="219" t="s">
        <v>2085</v>
      </c>
      <c r="P1490" s="219"/>
      <c r="Q1490" s="219"/>
      <c r="R1490" s="219"/>
      <c r="S1490" s="219"/>
      <c r="T1490" s="219"/>
      <c r="U1490" s="219"/>
      <c r="V1490" s="219"/>
      <c r="W1490" s="219"/>
      <c r="X1490" s="219"/>
      <c r="Y1490" s="219"/>
      <c r="Z1490" s="219"/>
      <c r="AA1490" s="219"/>
      <c r="AB1490" s="219"/>
      <c r="AC1490" s="220">
        <v>659.34</v>
      </c>
      <c r="AD1490" s="220"/>
    </row>
    <row r="1491" spans="1:30">
      <c r="C1491" s="143" t="s">
        <v>2</v>
      </c>
      <c r="G1491" s="143" t="s">
        <v>2</v>
      </c>
      <c r="K1491" s="143" t="s">
        <v>2</v>
      </c>
      <c r="O1491" s="219" t="s">
        <v>2086</v>
      </c>
      <c r="P1491" s="219"/>
      <c r="Q1491" s="219"/>
      <c r="R1491" s="219"/>
      <c r="S1491" s="219"/>
      <c r="T1491" s="219"/>
      <c r="U1491" s="219"/>
      <c r="V1491" s="219"/>
      <c r="W1491" s="219"/>
      <c r="X1491" s="219"/>
      <c r="Y1491" s="219"/>
      <c r="Z1491" s="219"/>
      <c r="AA1491" s="219"/>
      <c r="AB1491" s="219"/>
      <c r="AC1491" s="220">
        <v>264</v>
      </c>
      <c r="AD1491" s="220"/>
    </row>
    <row r="1492" spans="1:30" ht="6" customHeight="1"/>
    <row r="1493" spans="1:30" ht="16.5" customHeight="1">
      <c r="A1493" s="146" t="s">
        <v>2222</v>
      </c>
      <c r="B1493" s="146"/>
      <c r="C1493" s="146"/>
      <c r="D1493" s="146"/>
      <c r="E1493" s="146"/>
      <c r="F1493" s="146"/>
      <c r="G1493" s="146"/>
      <c r="H1493" s="146"/>
      <c r="I1493" s="146"/>
      <c r="J1493" s="146"/>
      <c r="K1493" s="146"/>
      <c r="L1493" s="146"/>
      <c r="M1493" s="146"/>
      <c r="N1493" s="146"/>
      <c r="O1493" s="146"/>
      <c r="P1493" s="146"/>
      <c r="Q1493" s="146"/>
      <c r="R1493" s="146"/>
      <c r="S1493" s="146"/>
      <c r="U1493" s="143" t="s">
        <v>2</v>
      </c>
      <c r="W1493" s="143" t="s">
        <v>2</v>
      </c>
      <c r="Y1493" s="221" t="s">
        <v>1922</v>
      </c>
      <c r="Z1493" s="221"/>
      <c r="AC1493" s="222">
        <v>923.34</v>
      </c>
      <c r="AD1493" s="222"/>
    </row>
    <row r="1494" spans="1:30" ht="6.75" customHeight="1"/>
    <row r="1495" spans="1:30" ht="14.25" customHeight="1">
      <c r="A1495" s="215" t="s">
        <v>2223</v>
      </c>
      <c r="B1495" s="215"/>
      <c r="C1495" s="215"/>
      <c r="D1495" s="215"/>
      <c r="E1495" s="215"/>
      <c r="F1495" s="215"/>
      <c r="G1495" s="215"/>
      <c r="H1495" s="215"/>
      <c r="I1495" s="215"/>
      <c r="J1495" s="215"/>
      <c r="K1495" s="215"/>
      <c r="L1495" s="215"/>
      <c r="M1495" s="215"/>
      <c r="N1495" s="215"/>
      <c r="O1495" s="215"/>
    </row>
    <row r="1496" spans="1:30">
      <c r="B1496" s="216" t="s">
        <v>1139</v>
      </c>
      <c r="C1496" s="216"/>
      <c r="D1496" s="216"/>
      <c r="F1496" s="216" t="s">
        <v>1140</v>
      </c>
      <c r="G1496" s="216"/>
      <c r="H1496" s="216"/>
      <c r="I1496" s="216"/>
      <c r="J1496" s="216" t="s">
        <v>1141</v>
      </c>
      <c r="K1496" s="216"/>
      <c r="L1496" s="216"/>
      <c r="N1496" s="216" t="s">
        <v>1142</v>
      </c>
      <c r="O1496" s="216"/>
      <c r="P1496" s="216"/>
      <c r="Q1496" s="216"/>
      <c r="R1496" s="216"/>
      <c r="S1496" s="216"/>
      <c r="T1496" s="216"/>
      <c r="U1496" s="216"/>
      <c r="V1496" s="216"/>
      <c r="W1496" s="216"/>
      <c r="X1496" s="216"/>
      <c r="Y1496" s="216"/>
      <c r="Z1496" s="216"/>
      <c r="AA1496" s="216"/>
      <c r="AC1496" s="217" t="s">
        <v>1143</v>
      </c>
      <c r="AD1496" s="217"/>
    </row>
    <row r="1497" spans="1:30">
      <c r="B1497" s="140" t="s">
        <v>2224</v>
      </c>
      <c r="C1497" s="140"/>
      <c r="D1497" s="140"/>
      <c r="F1497" s="140" t="s">
        <v>1222</v>
      </c>
      <c r="G1497" s="140"/>
      <c r="H1497" s="140"/>
      <c r="I1497" s="140"/>
      <c r="J1497" s="140" t="s">
        <v>2225</v>
      </c>
      <c r="K1497" s="140"/>
      <c r="L1497" s="140"/>
      <c r="N1497" s="140" t="s">
        <v>2226</v>
      </c>
      <c r="O1497" s="140"/>
      <c r="P1497" s="140"/>
      <c r="Q1497" s="140"/>
      <c r="R1497" s="140"/>
      <c r="S1497" s="140"/>
      <c r="T1497" s="140"/>
      <c r="U1497" s="140"/>
      <c r="V1497" s="140"/>
      <c r="W1497" s="140"/>
      <c r="X1497" s="140"/>
      <c r="Y1497" s="140"/>
      <c r="Z1497" s="140"/>
      <c r="AA1497" s="140"/>
      <c r="AC1497" s="218">
        <v>1200</v>
      </c>
      <c r="AD1497" s="218"/>
    </row>
    <row r="1498" spans="1:30">
      <c r="C1498" s="143" t="s">
        <v>2</v>
      </c>
      <c r="G1498" s="143" t="s">
        <v>2</v>
      </c>
      <c r="K1498" s="143" t="s">
        <v>2</v>
      </c>
      <c r="O1498" s="219" t="s">
        <v>2227</v>
      </c>
      <c r="P1498" s="219"/>
      <c r="Q1498" s="219"/>
      <c r="R1498" s="219"/>
      <c r="S1498" s="219"/>
      <c r="T1498" s="219"/>
      <c r="U1498" s="219"/>
      <c r="V1498" s="219"/>
      <c r="W1498" s="219"/>
      <c r="X1498" s="219"/>
      <c r="Y1498" s="219"/>
      <c r="Z1498" s="219"/>
      <c r="AA1498" s="219"/>
      <c r="AB1498" s="219"/>
    </row>
    <row r="1499" spans="1:30">
      <c r="B1499" s="140" t="s">
        <v>1305</v>
      </c>
      <c r="C1499" s="140"/>
      <c r="D1499" s="140"/>
      <c r="F1499" s="140" t="s">
        <v>1304</v>
      </c>
      <c r="G1499" s="140"/>
      <c r="H1499" s="140"/>
      <c r="I1499" s="140"/>
      <c r="J1499" s="140" t="s">
        <v>1151</v>
      </c>
      <c r="K1499" s="140"/>
      <c r="L1499" s="140"/>
      <c r="N1499" s="140" t="s">
        <v>1152</v>
      </c>
      <c r="O1499" s="140"/>
      <c r="P1499" s="140"/>
      <c r="Q1499" s="140"/>
      <c r="R1499" s="140"/>
      <c r="S1499" s="140"/>
      <c r="T1499" s="140"/>
      <c r="U1499" s="140"/>
      <c r="V1499" s="140"/>
      <c r="W1499" s="140"/>
      <c r="X1499" s="140"/>
      <c r="Y1499" s="140"/>
      <c r="Z1499" s="140"/>
      <c r="AA1499" s="140"/>
      <c r="AC1499" s="218">
        <v>348.75</v>
      </c>
      <c r="AD1499" s="218"/>
    </row>
    <row r="1500" spans="1:30">
      <c r="C1500" s="143" t="s">
        <v>2</v>
      </c>
      <c r="G1500" s="143" t="s">
        <v>2</v>
      </c>
      <c r="K1500" s="143" t="s">
        <v>2</v>
      </c>
      <c r="O1500" s="219" t="s">
        <v>1372</v>
      </c>
      <c r="P1500" s="219"/>
      <c r="Q1500" s="219"/>
      <c r="R1500" s="219"/>
      <c r="S1500" s="219"/>
      <c r="T1500" s="219"/>
      <c r="U1500" s="219"/>
      <c r="V1500" s="219"/>
      <c r="W1500" s="219"/>
      <c r="X1500" s="219"/>
      <c r="Y1500" s="219"/>
      <c r="Z1500" s="219"/>
      <c r="AA1500" s="219"/>
      <c r="AB1500" s="219"/>
    </row>
    <row r="1501" spans="1:30">
      <c r="B1501" s="140" t="s">
        <v>2228</v>
      </c>
      <c r="C1501" s="140"/>
      <c r="D1501" s="140"/>
      <c r="F1501" s="140" t="s">
        <v>1304</v>
      </c>
      <c r="G1501" s="140"/>
      <c r="H1501" s="140"/>
      <c r="I1501" s="140"/>
      <c r="J1501" s="140" t="s">
        <v>1926</v>
      </c>
      <c r="K1501" s="140"/>
      <c r="L1501" s="140"/>
      <c r="N1501" s="140" t="s">
        <v>1927</v>
      </c>
      <c r="O1501" s="140"/>
      <c r="P1501" s="140"/>
      <c r="Q1501" s="140"/>
      <c r="R1501" s="140"/>
      <c r="S1501" s="140"/>
      <c r="T1501" s="140"/>
      <c r="U1501" s="140"/>
      <c r="V1501" s="140"/>
      <c r="W1501" s="140"/>
      <c r="X1501" s="140"/>
      <c r="Y1501" s="140"/>
      <c r="Z1501" s="140"/>
      <c r="AA1501" s="140"/>
      <c r="AC1501" s="218">
        <v>71.52</v>
      </c>
      <c r="AD1501" s="218"/>
    </row>
    <row r="1502" spans="1:30">
      <c r="C1502" s="143" t="s">
        <v>2</v>
      </c>
      <c r="G1502" s="143" t="s">
        <v>2</v>
      </c>
      <c r="K1502" s="143" t="s">
        <v>2</v>
      </c>
      <c r="O1502" s="219" t="s">
        <v>1372</v>
      </c>
      <c r="P1502" s="219"/>
      <c r="Q1502" s="219"/>
      <c r="R1502" s="219"/>
      <c r="S1502" s="219"/>
      <c r="T1502" s="219"/>
      <c r="U1502" s="219"/>
      <c r="V1502" s="219"/>
      <c r="W1502" s="219"/>
      <c r="X1502" s="219"/>
      <c r="Y1502" s="219"/>
      <c r="Z1502" s="219"/>
      <c r="AA1502" s="219"/>
      <c r="AB1502" s="219"/>
    </row>
    <row r="1503" spans="1:30">
      <c r="B1503" s="140" t="s">
        <v>2229</v>
      </c>
      <c r="C1503" s="140"/>
      <c r="D1503" s="140"/>
      <c r="F1503" s="140" t="s">
        <v>1304</v>
      </c>
      <c r="G1503" s="140"/>
      <c r="H1503" s="140"/>
      <c r="I1503" s="140"/>
      <c r="J1503" s="140" t="s">
        <v>2230</v>
      </c>
      <c r="K1503" s="140"/>
      <c r="L1503" s="140"/>
      <c r="N1503" s="140" t="s">
        <v>2231</v>
      </c>
      <c r="O1503" s="140"/>
      <c r="P1503" s="140"/>
      <c r="Q1503" s="140"/>
      <c r="R1503" s="140"/>
      <c r="S1503" s="140"/>
      <c r="T1503" s="140"/>
      <c r="U1503" s="140"/>
      <c r="V1503" s="140"/>
      <c r="W1503" s="140"/>
      <c r="X1503" s="140"/>
      <c r="Y1503" s="140"/>
      <c r="Z1503" s="140"/>
      <c r="AA1503" s="140"/>
      <c r="AC1503" s="218">
        <v>9900</v>
      </c>
      <c r="AD1503" s="218"/>
    </row>
    <row r="1504" spans="1:30">
      <c r="C1504" s="143" t="s">
        <v>2</v>
      </c>
      <c r="G1504" s="143" t="s">
        <v>2</v>
      </c>
      <c r="K1504" s="143" t="s">
        <v>2</v>
      </c>
      <c r="O1504" s="219" t="s">
        <v>2232</v>
      </c>
      <c r="P1504" s="219"/>
      <c r="Q1504" s="219"/>
      <c r="R1504" s="219"/>
      <c r="S1504" s="219"/>
      <c r="T1504" s="219"/>
      <c r="U1504" s="219"/>
      <c r="V1504" s="219"/>
      <c r="W1504" s="219"/>
      <c r="X1504" s="219"/>
      <c r="Y1504" s="219"/>
      <c r="Z1504" s="219"/>
      <c r="AA1504" s="219"/>
      <c r="AB1504" s="219"/>
    </row>
    <row r="1505" spans="2:30">
      <c r="B1505" s="140" t="s">
        <v>2233</v>
      </c>
      <c r="C1505" s="140"/>
      <c r="D1505" s="140"/>
      <c r="F1505" s="140" t="s">
        <v>1304</v>
      </c>
      <c r="G1505" s="140"/>
      <c r="H1505" s="140"/>
      <c r="I1505" s="140"/>
      <c r="J1505" s="140" t="s">
        <v>1189</v>
      </c>
      <c r="K1505" s="140"/>
      <c r="L1505" s="140"/>
      <c r="N1505" s="140" t="s">
        <v>1190</v>
      </c>
      <c r="O1505" s="140"/>
      <c r="P1505" s="140"/>
      <c r="Q1505" s="140"/>
      <c r="R1505" s="140"/>
      <c r="S1505" s="140"/>
      <c r="T1505" s="140"/>
      <c r="U1505" s="140"/>
      <c r="V1505" s="140"/>
      <c r="W1505" s="140"/>
      <c r="X1505" s="140"/>
      <c r="Y1505" s="140"/>
      <c r="Z1505" s="140"/>
      <c r="AA1505" s="140"/>
      <c r="AC1505" s="218">
        <v>632.77</v>
      </c>
      <c r="AD1505" s="218"/>
    </row>
    <row r="1506" spans="2:30">
      <c r="C1506" s="143" t="s">
        <v>2</v>
      </c>
      <c r="G1506" s="143" t="s">
        <v>2</v>
      </c>
      <c r="K1506" s="143" t="s">
        <v>2</v>
      </c>
      <c r="O1506" s="219" t="s">
        <v>2234</v>
      </c>
      <c r="P1506" s="219"/>
      <c r="Q1506" s="219"/>
      <c r="R1506" s="219"/>
      <c r="S1506" s="219"/>
      <c r="T1506" s="219"/>
      <c r="U1506" s="219"/>
      <c r="V1506" s="219"/>
      <c r="W1506" s="219"/>
      <c r="X1506" s="219"/>
      <c r="Y1506" s="219"/>
      <c r="Z1506" s="219"/>
      <c r="AA1506" s="219"/>
      <c r="AB1506" s="219"/>
      <c r="AC1506" s="220">
        <v>379.9</v>
      </c>
      <c r="AD1506" s="220"/>
    </row>
    <row r="1507" spans="2:30">
      <c r="C1507" s="143" t="s">
        <v>2</v>
      </c>
      <c r="G1507" s="143" t="s">
        <v>2</v>
      </c>
      <c r="K1507" s="143" t="s">
        <v>2</v>
      </c>
      <c r="O1507" s="219" t="s">
        <v>2235</v>
      </c>
      <c r="P1507" s="219"/>
      <c r="Q1507" s="219"/>
      <c r="R1507" s="219"/>
      <c r="S1507" s="219"/>
      <c r="T1507" s="219"/>
      <c r="U1507" s="219"/>
      <c r="V1507" s="219"/>
      <c r="W1507" s="219"/>
      <c r="X1507" s="219"/>
      <c r="Y1507" s="219"/>
      <c r="Z1507" s="219"/>
      <c r="AA1507" s="219"/>
      <c r="AB1507" s="219"/>
      <c r="AC1507" s="220">
        <v>252.87</v>
      </c>
      <c r="AD1507" s="220"/>
    </row>
    <row r="1508" spans="2:30">
      <c r="B1508" s="140" t="s">
        <v>2236</v>
      </c>
      <c r="C1508" s="140"/>
      <c r="D1508" s="140"/>
      <c r="F1508" s="140" t="s">
        <v>1351</v>
      </c>
      <c r="G1508" s="140"/>
      <c r="H1508" s="140"/>
      <c r="I1508" s="140"/>
      <c r="J1508" s="140" t="s">
        <v>2237</v>
      </c>
      <c r="K1508" s="140"/>
      <c r="L1508" s="140"/>
      <c r="N1508" s="140" t="s">
        <v>2238</v>
      </c>
      <c r="O1508" s="140"/>
      <c r="P1508" s="140"/>
      <c r="Q1508" s="140"/>
      <c r="R1508" s="140"/>
      <c r="S1508" s="140"/>
      <c r="T1508" s="140"/>
      <c r="U1508" s="140"/>
      <c r="V1508" s="140"/>
      <c r="W1508" s="140"/>
      <c r="X1508" s="140"/>
      <c r="Y1508" s="140"/>
      <c r="Z1508" s="140"/>
      <c r="AA1508" s="140"/>
      <c r="AC1508" s="218">
        <v>13225</v>
      </c>
      <c r="AD1508" s="218"/>
    </row>
    <row r="1509" spans="2:30">
      <c r="C1509" s="143" t="s">
        <v>2</v>
      </c>
      <c r="G1509" s="143" t="s">
        <v>2</v>
      </c>
      <c r="K1509" s="143" t="s">
        <v>2</v>
      </c>
      <c r="O1509" s="219" t="s">
        <v>2239</v>
      </c>
      <c r="P1509" s="219"/>
      <c r="Q1509" s="219"/>
      <c r="R1509" s="219"/>
      <c r="S1509" s="219"/>
      <c r="T1509" s="219"/>
      <c r="U1509" s="219"/>
      <c r="V1509" s="219"/>
      <c r="W1509" s="219"/>
      <c r="X1509" s="219"/>
      <c r="Y1509" s="219"/>
      <c r="Z1509" s="219"/>
      <c r="AA1509" s="219"/>
      <c r="AB1509" s="219"/>
    </row>
    <row r="1510" spans="2:30">
      <c r="B1510" s="140" t="s">
        <v>1462</v>
      </c>
      <c r="C1510" s="140"/>
      <c r="D1510" s="140"/>
      <c r="F1510" s="140" t="s">
        <v>1351</v>
      </c>
      <c r="G1510" s="140"/>
      <c r="H1510" s="140"/>
      <c r="I1510" s="140"/>
      <c r="J1510" s="140" t="s">
        <v>1189</v>
      </c>
      <c r="K1510" s="140"/>
      <c r="L1510" s="140"/>
      <c r="N1510" s="140" t="s">
        <v>1190</v>
      </c>
      <c r="O1510" s="140"/>
      <c r="P1510" s="140"/>
      <c r="Q1510" s="140"/>
      <c r="R1510" s="140"/>
      <c r="S1510" s="140"/>
      <c r="T1510" s="140"/>
      <c r="U1510" s="140"/>
      <c r="V1510" s="140"/>
      <c r="W1510" s="140"/>
      <c r="X1510" s="140"/>
      <c r="Y1510" s="140"/>
      <c r="Z1510" s="140"/>
      <c r="AA1510" s="140"/>
      <c r="AC1510" s="218">
        <v>1265.54</v>
      </c>
      <c r="AD1510" s="218"/>
    </row>
    <row r="1511" spans="2:30">
      <c r="C1511" s="143" t="s">
        <v>2</v>
      </c>
      <c r="G1511" s="143" t="s">
        <v>2</v>
      </c>
      <c r="K1511" s="143" t="s">
        <v>2</v>
      </c>
      <c r="O1511" s="219" t="s">
        <v>2240</v>
      </c>
      <c r="P1511" s="219"/>
      <c r="Q1511" s="219"/>
      <c r="R1511" s="219"/>
      <c r="S1511" s="219"/>
      <c r="T1511" s="219"/>
      <c r="U1511" s="219"/>
      <c r="V1511" s="219"/>
      <c r="W1511" s="219"/>
      <c r="X1511" s="219"/>
      <c r="Y1511" s="219"/>
      <c r="Z1511" s="219"/>
      <c r="AA1511" s="219"/>
      <c r="AB1511" s="219"/>
      <c r="AC1511" s="220">
        <v>252.87</v>
      </c>
      <c r="AD1511" s="220"/>
    </row>
    <row r="1512" spans="2:30">
      <c r="C1512" s="143" t="s">
        <v>2</v>
      </c>
      <c r="G1512" s="143" t="s">
        <v>2</v>
      </c>
      <c r="K1512" s="143" t="s">
        <v>2</v>
      </c>
      <c r="O1512" s="219" t="s">
        <v>2241</v>
      </c>
      <c r="P1512" s="219"/>
      <c r="Q1512" s="219"/>
      <c r="R1512" s="219"/>
      <c r="S1512" s="219"/>
      <c r="T1512" s="219"/>
      <c r="U1512" s="219"/>
      <c r="V1512" s="219"/>
      <c r="W1512" s="219"/>
      <c r="X1512" s="219"/>
      <c r="Y1512" s="219"/>
      <c r="Z1512" s="219"/>
      <c r="AA1512" s="219"/>
      <c r="AB1512" s="219"/>
      <c r="AC1512" s="220">
        <v>252.87</v>
      </c>
      <c r="AD1512" s="220"/>
    </row>
    <row r="1513" spans="2:30">
      <c r="C1513" s="143" t="s">
        <v>2</v>
      </c>
      <c r="G1513" s="143" t="s">
        <v>2</v>
      </c>
      <c r="K1513" s="143" t="s">
        <v>2</v>
      </c>
      <c r="O1513" s="219" t="s">
        <v>2240</v>
      </c>
      <c r="P1513" s="219"/>
      <c r="Q1513" s="219"/>
      <c r="R1513" s="219"/>
      <c r="S1513" s="219"/>
      <c r="T1513" s="219"/>
      <c r="U1513" s="219"/>
      <c r="V1513" s="219"/>
      <c r="W1513" s="219"/>
      <c r="X1513" s="219"/>
      <c r="Y1513" s="219"/>
      <c r="Z1513" s="219"/>
      <c r="AA1513" s="219"/>
      <c r="AB1513" s="219"/>
      <c r="AC1513" s="220">
        <v>379.9</v>
      </c>
      <c r="AD1513" s="220"/>
    </row>
    <row r="1514" spans="2:30">
      <c r="C1514" s="143" t="s">
        <v>2</v>
      </c>
      <c r="G1514" s="143" t="s">
        <v>2</v>
      </c>
      <c r="K1514" s="143" t="s">
        <v>2</v>
      </c>
      <c r="O1514" s="219" t="s">
        <v>2241</v>
      </c>
      <c r="P1514" s="219"/>
      <c r="Q1514" s="219"/>
      <c r="R1514" s="219"/>
      <c r="S1514" s="219"/>
      <c r="T1514" s="219"/>
      <c r="U1514" s="219"/>
      <c r="V1514" s="219"/>
      <c r="W1514" s="219"/>
      <c r="X1514" s="219"/>
      <c r="Y1514" s="219"/>
      <c r="Z1514" s="219"/>
      <c r="AA1514" s="219"/>
      <c r="AB1514" s="219"/>
      <c r="AC1514" s="220">
        <v>379.9</v>
      </c>
      <c r="AD1514" s="220"/>
    </row>
    <row r="1515" spans="2:30">
      <c r="B1515" s="140" t="s">
        <v>2242</v>
      </c>
      <c r="C1515" s="140"/>
      <c r="D1515" s="140"/>
      <c r="F1515" s="140" t="s">
        <v>1351</v>
      </c>
      <c r="G1515" s="140"/>
      <c r="H1515" s="140"/>
      <c r="I1515" s="140"/>
      <c r="J1515" s="140" t="s">
        <v>2243</v>
      </c>
      <c r="K1515" s="140"/>
      <c r="L1515" s="140"/>
      <c r="N1515" s="140" t="s">
        <v>2244</v>
      </c>
      <c r="O1515" s="140"/>
      <c r="P1515" s="140"/>
      <c r="Q1515" s="140"/>
      <c r="R1515" s="140"/>
      <c r="S1515" s="140"/>
      <c r="T1515" s="140"/>
      <c r="U1515" s="140"/>
      <c r="V1515" s="140"/>
      <c r="W1515" s="140"/>
      <c r="X1515" s="140"/>
      <c r="Y1515" s="140"/>
      <c r="Z1515" s="140"/>
      <c r="AA1515" s="140"/>
      <c r="AC1515" s="218">
        <v>4200</v>
      </c>
      <c r="AD1515" s="218"/>
    </row>
    <row r="1516" spans="2:30">
      <c r="C1516" s="143" t="s">
        <v>2</v>
      </c>
      <c r="G1516" s="143" t="s">
        <v>2</v>
      </c>
      <c r="K1516" s="143" t="s">
        <v>2</v>
      </c>
      <c r="O1516" s="219" t="s">
        <v>2245</v>
      </c>
      <c r="P1516" s="219"/>
      <c r="Q1516" s="219"/>
      <c r="R1516" s="219"/>
      <c r="S1516" s="219"/>
      <c r="T1516" s="219"/>
      <c r="U1516" s="219"/>
      <c r="V1516" s="219"/>
      <c r="W1516" s="219"/>
      <c r="X1516" s="219"/>
      <c r="Y1516" s="219"/>
      <c r="Z1516" s="219"/>
      <c r="AA1516" s="219"/>
      <c r="AB1516" s="219"/>
    </row>
    <row r="1517" spans="2:30">
      <c r="B1517" s="140" t="s">
        <v>2246</v>
      </c>
      <c r="C1517" s="140"/>
      <c r="D1517" s="140"/>
      <c r="F1517" s="140" t="s">
        <v>1222</v>
      </c>
      <c r="G1517" s="140"/>
      <c r="H1517" s="140"/>
      <c r="I1517" s="140"/>
      <c r="J1517" s="140" t="s">
        <v>2247</v>
      </c>
      <c r="K1517" s="140"/>
      <c r="L1517" s="140"/>
      <c r="N1517" s="140" t="s">
        <v>2248</v>
      </c>
      <c r="O1517" s="140"/>
      <c r="P1517" s="140"/>
      <c r="Q1517" s="140"/>
      <c r="R1517" s="140"/>
      <c r="S1517" s="140"/>
      <c r="T1517" s="140"/>
      <c r="U1517" s="140"/>
      <c r="V1517" s="140"/>
      <c r="W1517" s="140"/>
      <c r="X1517" s="140"/>
      <c r="Y1517" s="140"/>
      <c r="Z1517" s="140"/>
      <c r="AA1517" s="140"/>
      <c r="AC1517" s="218">
        <v>3636</v>
      </c>
      <c r="AD1517" s="218"/>
    </row>
    <row r="1518" spans="2:30">
      <c r="C1518" s="143" t="s">
        <v>2</v>
      </c>
      <c r="G1518" s="143" t="s">
        <v>2</v>
      </c>
      <c r="K1518" s="143" t="s">
        <v>2</v>
      </c>
      <c r="O1518" s="219" t="s">
        <v>2249</v>
      </c>
      <c r="P1518" s="219"/>
      <c r="Q1518" s="219"/>
      <c r="R1518" s="219"/>
      <c r="S1518" s="219"/>
      <c r="T1518" s="219"/>
      <c r="U1518" s="219"/>
      <c r="V1518" s="219"/>
      <c r="W1518" s="219"/>
      <c r="X1518" s="219"/>
      <c r="Y1518" s="219"/>
      <c r="Z1518" s="219"/>
      <c r="AA1518" s="219"/>
      <c r="AB1518" s="219"/>
    </row>
    <row r="1519" spans="2:30">
      <c r="B1519" s="140" t="s">
        <v>1655</v>
      </c>
      <c r="C1519" s="140"/>
      <c r="D1519" s="140"/>
      <c r="F1519" s="140" t="s">
        <v>1351</v>
      </c>
      <c r="G1519" s="140"/>
      <c r="H1519" s="140"/>
      <c r="I1519" s="140"/>
      <c r="J1519" s="140" t="s">
        <v>1517</v>
      </c>
      <c r="K1519" s="140"/>
      <c r="L1519" s="140"/>
      <c r="N1519" s="140" t="s">
        <v>1518</v>
      </c>
      <c r="O1519" s="140"/>
      <c r="P1519" s="140"/>
      <c r="Q1519" s="140"/>
      <c r="R1519" s="140"/>
      <c r="S1519" s="140"/>
      <c r="T1519" s="140"/>
      <c r="U1519" s="140"/>
      <c r="V1519" s="140"/>
      <c r="W1519" s="140"/>
      <c r="X1519" s="140"/>
      <c r="Y1519" s="140"/>
      <c r="Z1519" s="140"/>
      <c r="AA1519" s="140"/>
      <c r="AC1519" s="218">
        <v>469.27</v>
      </c>
      <c r="AD1519" s="218"/>
    </row>
    <row r="1520" spans="2:30">
      <c r="C1520" s="143" t="s">
        <v>2</v>
      </c>
      <c r="G1520" s="143" t="s">
        <v>2</v>
      </c>
      <c r="K1520" s="143" t="s">
        <v>2</v>
      </c>
      <c r="O1520" s="219" t="s">
        <v>2250</v>
      </c>
      <c r="P1520" s="219"/>
      <c r="Q1520" s="219"/>
      <c r="R1520" s="219"/>
      <c r="S1520" s="219"/>
      <c r="T1520" s="219"/>
      <c r="U1520" s="219"/>
      <c r="V1520" s="219"/>
      <c r="W1520" s="219"/>
      <c r="X1520" s="219"/>
      <c r="Y1520" s="219"/>
      <c r="Z1520" s="219"/>
      <c r="AA1520" s="219"/>
      <c r="AB1520" s="219"/>
      <c r="AC1520" s="220">
        <v>125.67</v>
      </c>
      <c r="AD1520" s="220"/>
    </row>
    <row r="1521" spans="1:30">
      <c r="C1521" s="143" t="s">
        <v>2</v>
      </c>
      <c r="G1521" s="143" t="s">
        <v>2</v>
      </c>
      <c r="K1521" s="143" t="s">
        <v>2</v>
      </c>
      <c r="O1521" s="219" t="s">
        <v>2251</v>
      </c>
      <c r="P1521" s="219"/>
      <c r="Q1521" s="219"/>
      <c r="R1521" s="219"/>
      <c r="S1521" s="219"/>
      <c r="T1521" s="219"/>
      <c r="U1521" s="219"/>
      <c r="V1521" s="219"/>
      <c r="W1521" s="219"/>
      <c r="X1521" s="219"/>
      <c r="Y1521" s="219"/>
      <c r="Z1521" s="219"/>
      <c r="AA1521" s="219"/>
      <c r="AB1521" s="219"/>
      <c r="AC1521" s="220">
        <v>125.67</v>
      </c>
      <c r="AD1521" s="220"/>
    </row>
    <row r="1522" spans="1:30">
      <c r="C1522" s="143" t="s">
        <v>2</v>
      </c>
      <c r="G1522" s="143" t="s">
        <v>2</v>
      </c>
      <c r="K1522" s="143" t="s">
        <v>2</v>
      </c>
      <c r="O1522" s="219" t="s">
        <v>2252</v>
      </c>
      <c r="P1522" s="219"/>
      <c r="Q1522" s="219"/>
      <c r="R1522" s="219"/>
      <c r="S1522" s="219"/>
      <c r="T1522" s="219"/>
      <c r="U1522" s="219"/>
      <c r="V1522" s="219"/>
      <c r="W1522" s="219"/>
      <c r="X1522" s="219"/>
      <c r="Y1522" s="219"/>
      <c r="Z1522" s="219"/>
      <c r="AA1522" s="219"/>
      <c r="AB1522" s="219"/>
      <c r="AC1522" s="220">
        <v>217.93</v>
      </c>
      <c r="AD1522" s="220"/>
    </row>
    <row r="1523" spans="1:30">
      <c r="B1523" s="140" t="s">
        <v>2253</v>
      </c>
      <c r="C1523" s="140"/>
      <c r="D1523" s="140"/>
      <c r="F1523" s="140" t="s">
        <v>1351</v>
      </c>
      <c r="G1523" s="140"/>
      <c r="H1523" s="140"/>
      <c r="I1523" s="140"/>
      <c r="J1523" s="140" t="s">
        <v>2247</v>
      </c>
      <c r="K1523" s="140"/>
      <c r="L1523" s="140"/>
      <c r="N1523" s="140" t="s">
        <v>2248</v>
      </c>
      <c r="O1523" s="140"/>
      <c r="P1523" s="140"/>
      <c r="Q1523" s="140"/>
      <c r="R1523" s="140"/>
      <c r="S1523" s="140"/>
      <c r="T1523" s="140"/>
      <c r="U1523" s="140"/>
      <c r="V1523" s="140"/>
      <c r="W1523" s="140"/>
      <c r="X1523" s="140"/>
      <c r="Y1523" s="140"/>
      <c r="Z1523" s="140"/>
      <c r="AA1523" s="140"/>
      <c r="AC1523" s="218">
        <v>7272</v>
      </c>
      <c r="AD1523" s="218"/>
    </row>
    <row r="1524" spans="1:30">
      <c r="C1524" s="143" t="s">
        <v>2</v>
      </c>
      <c r="G1524" s="143" t="s">
        <v>2</v>
      </c>
      <c r="K1524" s="143" t="s">
        <v>2</v>
      </c>
      <c r="O1524" s="219" t="s">
        <v>2249</v>
      </c>
      <c r="P1524" s="219"/>
      <c r="Q1524" s="219"/>
      <c r="R1524" s="219"/>
      <c r="S1524" s="219"/>
      <c r="T1524" s="219"/>
      <c r="U1524" s="219"/>
      <c r="V1524" s="219"/>
      <c r="W1524" s="219"/>
      <c r="X1524" s="219"/>
      <c r="Y1524" s="219"/>
      <c r="Z1524" s="219"/>
      <c r="AA1524" s="219"/>
      <c r="AB1524" s="219"/>
      <c r="AC1524" s="220">
        <v>3636</v>
      </c>
      <c r="AD1524" s="220"/>
    </row>
    <row r="1525" spans="1:30">
      <c r="C1525" s="143" t="s">
        <v>2</v>
      </c>
      <c r="G1525" s="143" t="s">
        <v>2</v>
      </c>
      <c r="K1525" s="143" t="s">
        <v>2</v>
      </c>
      <c r="O1525" s="219" t="s">
        <v>2249</v>
      </c>
      <c r="P1525" s="219"/>
      <c r="Q1525" s="219"/>
      <c r="R1525" s="219"/>
      <c r="S1525" s="219"/>
      <c r="T1525" s="219"/>
      <c r="U1525" s="219"/>
      <c r="V1525" s="219"/>
      <c r="W1525" s="219"/>
      <c r="X1525" s="219"/>
      <c r="Y1525" s="219"/>
      <c r="Z1525" s="219"/>
      <c r="AA1525" s="219"/>
      <c r="AB1525" s="219"/>
      <c r="AC1525" s="220">
        <v>3636</v>
      </c>
      <c r="AD1525" s="220"/>
    </row>
    <row r="1526" spans="1:30" ht="6" customHeight="1"/>
    <row r="1527" spans="1:30" ht="16.5" customHeight="1">
      <c r="A1527" s="146" t="s">
        <v>2254</v>
      </c>
      <c r="B1527" s="146"/>
      <c r="C1527" s="146"/>
      <c r="D1527" s="146"/>
      <c r="E1527" s="146"/>
      <c r="F1527" s="146"/>
      <c r="G1527" s="146"/>
      <c r="H1527" s="146"/>
      <c r="I1527" s="146"/>
      <c r="J1527" s="146"/>
      <c r="K1527" s="146"/>
      <c r="L1527" s="146"/>
      <c r="M1527" s="146"/>
      <c r="N1527" s="146"/>
      <c r="O1527" s="146"/>
      <c r="P1527" s="146"/>
      <c r="Q1527" s="146"/>
      <c r="R1527" s="146"/>
      <c r="S1527" s="146"/>
      <c r="U1527" s="143" t="s">
        <v>2</v>
      </c>
      <c r="W1527" s="143" t="s">
        <v>2</v>
      </c>
      <c r="Y1527" s="221" t="s">
        <v>1922</v>
      </c>
      <c r="Z1527" s="221"/>
      <c r="AC1527" s="222">
        <v>42220.85</v>
      </c>
      <c r="AD1527" s="222"/>
    </row>
    <row r="1528" spans="1:30" ht="6.75" customHeight="1"/>
    <row r="1529" spans="1:30" ht="14.25" customHeight="1">
      <c r="A1529" s="215" t="s">
        <v>2255</v>
      </c>
      <c r="B1529" s="215"/>
      <c r="C1529" s="215"/>
      <c r="D1529" s="215"/>
      <c r="E1529" s="215"/>
      <c r="F1529" s="215"/>
      <c r="G1529" s="215"/>
      <c r="H1529" s="215"/>
      <c r="I1529" s="215"/>
      <c r="J1529" s="215"/>
      <c r="K1529" s="215"/>
      <c r="L1529" s="215"/>
      <c r="M1529" s="215"/>
      <c r="N1529" s="215"/>
      <c r="O1529" s="215"/>
    </row>
    <row r="1530" spans="1:30">
      <c r="B1530" s="216" t="s">
        <v>1139</v>
      </c>
      <c r="C1530" s="216"/>
      <c r="D1530" s="216"/>
      <c r="F1530" s="216" t="s">
        <v>1140</v>
      </c>
      <c r="G1530" s="216"/>
      <c r="H1530" s="216"/>
      <c r="I1530" s="216"/>
      <c r="J1530" s="216" t="s">
        <v>1141</v>
      </c>
      <c r="K1530" s="216"/>
      <c r="L1530" s="216"/>
      <c r="N1530" s="216" t="s">
        <v>1142</v>
      </c>
      <c r="O1530" s="216"/>
      <c r="P1530" s="216"/>
      <c r="Q1530" s="216"/>
      <c r="R1530" s="216"/>
      <c r="S1530" s="216"/>
      <c r="T1530" s="216"/>
      <c r="U1530" s="216"/>
      <c r="V1530" s="216"/>
      <c r="W1530" s="216"/>
      <c r="X1530" s="216"/>
      <c r="Y1530" s="216"/>
      <c r="Z1530" s="216"/>
      <c r="AA1530" s="216"/>
      <c r="AC1530" s="217" t="s">
        <v>1143</v>
      </c>
      <c r="AD1530" s="217"/>
    </row>
    <row r="1531" spans="1:30">
      <c r="B1531" s="140" t="s">
        <v>1399</v>
      </c>
      <c r="C1531" s="140"/>
      <c r="D1531" s="140"/>
      <c r="F1531" s="140" t="s">
        <v>1351</v>
      </c>
      <c r="G1531" s="140"/>
      <c r="H1531" s="140"/>
      <c r="I1531" s="140"/>
      <c r="J1531" s="140" t="s">
        <v>1247</v>
      </c>
      <c r="K1531" s="140"/>
      <c r="L1531" s="140"/>
      <c r="N1531" s="140" t="s">
        <v>1248</v>
      </c>
      <c r="O1531" s="140"/>
      <c r="P1531" s="140"/>
      <c r="Q1531" s="140"/>
      <c r="R1531" s="140"/>
      <c r="S1531" s="140"/>
      <c r="T1531" s="140"/>
      <c r="U1531" s="140"/>
      <c r="V1531" s="140"/>
      <c r="W1531" s="140"/>
      <c r="X1531" s="140"/>
      <c r="Y1531" s="140"/>
      <c r="Z1531" s="140"/>
      <c r="AA1531" s="140"/>
      <c r="AC1531" s="218">
        <v>2012.71</v>
      </c>
      <c r="AD1531" s="218"/>
    </row>
    <row r="1532" spans="1:30">
      <c r="C1532" s="143" t="s">
        <v>2</v>
      </c>
      <c r="G1532" s="143" t="s">
        <v>2</v>
      </c>
      <c r="K1532" s="143" t="s">
        <v>2</v>
      </c>
      <c r="O1532" s="219" t="s">
        <v>2256</v>
      </c>
      <c r="P1532" s="219"/>
      <c r="Q1532" s="219"/>
      <c r="R1532" s="219"/>
      <c r="S1532" s="219"/>
      <c r="T1532" s="219"/>
      <c r="U1532" s="219"/>
      <c r="V1532" s="219"/>
      <c r="W1532" s="219"/>
      <c r="X1532" s="219"/>
      <c r="Y1532" s="219"/>
      <c r="Z1532" s="219"/>
      <c r="AA1532" s="219"/>
      <c r="AB1532" s="219"/>
      <c r="AC1532" s="220">
        <v>481.16</v>
      </c>
      <c r="AD1532" s="220"/>
    </row>
    <row r="1533" spans="1:30">
      <c r="C1533" s="143" t="s">
        <v>2</v>
      </c>
      <c r="G1533" s="143" t="s">
        <v>2</v>
      </c>
      <c r="K1533" s="143" t="s">
        <v>2</v>
      </c>
      <c r="O1533" s="219" t="s">
        <v>2256</v>
      </c>
      <c r="P1533" s="219"/>
      <c r="Q1533" s="219"/>
      <c r="R1533" s="219"/>
      <c r="S1533" s="219"/>
      <c r="T1533" s="219"/>
      <c r="U1533" s="219"/>
      <c r="V1533" s="219"/>
      <c r="W1533" s="219"/>
      <c r="X1533" s="219"/>
      <c r="Y1533" s="219"/>
      <c r="Z1533" s="219"/>
      <c r="AA1533" s="219"/>
      <c r="AB1533" s="219"/>
      <c r="AC1533" s="220">
        <v>656.38</v>
      </c>
      <c r="AD1533" s="220"/>
    </row>
    <row r="1534" spans="1:30">
      <c r="C1534" s="143" t="s">
        <v>2</v>
      </c>
      <c r="G1534" s="143" t="s">
        <v>2</v>
      </c>
      <c r="K1534" s="143" t="s">
        <v>2</v>
      </c>
      <c r="O1534" s="219" t="s">
        <v>2256</v>
      </c>
      <c r="P1534" s="219"/>
      <c r="Q1534" s="219"/>
      <c r="R1534" s="219"/>
      <c r="S1534" s="219"/>
      <c r="T1534" s="219"/>
      <c r="U1534" s="219"/>
      <c r="V1534" s="219"/>
      <c r="W1534" s="219"/>
      <c r="X1534" s="219"/>
      <c r="Y1534" s="219"/>
      <c r="Z1534" s="219"/>
      <c r="AA1534" s="219"/>
      <c r="AB1534" s="219"/>
      <c r="AC1534" s="220">
        <v>875.17</v>
      </c>
      <c r="AD1534" s="220"/>
    </row>
    <row r="1535" spans="1:30" ht="4.5" customHeight="1"/>
    <row r="1536" spans="1:30" ht="12" customHeight="1"/>
    <row r="1537" spans="1:30" ht="13.5" customHeight="1">
      <c r="A1537" s="146" t="s">
        <v>1167</v>
      </c>
      <c r="B1537" s="146"/>
      <c r="C1537" s="146"/>
      <c r="D1537" s="146"/>
      <c r="E1537" s="146"/>
      <c r="F1537" s="146"/>
      <c r="G1537" s="146"/>
      <c r="H1537" s="146"/>
      <c r="I1537" s="146"/>
      <c r="J1537" s="146"/>
      <c r="K1537" s="146"/>
      <c r="L1537" s="146"/>
      <c r="M1537" s="146"/>
      <c r="R1537" s="147" t="s">
        <v>2257</v>
      </c>
      <c r="S1537" s="147"/>
      <c r="T1537" s="147"/>
      <c r="U1537" s="147"/>
      <c r="V1537" s="147"/>
      <c r="W1537" s="147"/>
      <c r="X1537" s="147"/>
      <c r="Y1537" s="147"/>
      <c r="Z1537" s="147"/>
      <c r="AA1537" s="147"/>
      <c r="AB1537" s="147"/>
      <c r="AC1537" s="147"/>
      <c r="AD1537" s="147"/>
    </row>
    <row r="1538" spans="1:30" ht="25.5" customHeight="1">
      <c r="C1538" s="137" t="s">
        <v>1135</v>
      </c>
      <c r="D1538" s="137"/>
      <c r="E1538" s="137"/>
      <c r="F1538" s="137"/>
      <c r="G1538" s="137"/>
      <c r="H1538" s="137"/>
      <c r="I1538" s="137"/>
      <c r="J1538" s="137"/>
      <c r="K1538" s="137"/>
      <c r="L1538" s="137"/>
      <c r="M1538" s="137"/>
      <c r="N1538" s="137"/>
      <c r="O1538" s="137"/>
      <c r="P1538" s="137"/>
      <c r="Q1538" s="137"/>
      <c r="R1538" s="137"/>
      <c r="S1538" s="137"/>
      <c r="T1538" s="137"/>
      <c r="U1538" s="137"/>
      <c r="V1538" s="137"/>
      <c r="W1538" s="137"/>
      <c r="X1538" s="137"/>
      <c r="Y1538" s="137"/>
      <c r="Z1538" s="137"/>
      <c r="AA1538" s="137"/>
      <c r="AB1538" s="137"/>
      <c r="AC1538" s="137"/>
    </row>
    <row r="1539" spans="1:30" ht="7.5" customHeight="1"/>
    <row r="1540" spans="1:30" ht="18.75" customHeight="1">
      <c r="I1540" s="213" t="s">
        <v>1136</v>
      </c>
      <c r="J1540" s="213"/>
      <c r="K1540" s="213"/>
      <c r="L1540" s="213"/>
      <c r="M1540" s="213"/>
      <c r="N1540" s="213"/>
      <c r="O1540" s="213"/>
      <c r="P1540" s="213"/>
      <c r="S1540" s="214" t="s">
        <v>1137</v>
      </c>
      <c r="T1540" s="214"/>
      <c r="U1540" s="214"/>
      <c r="V1540" s="214"/>
      <c r="W1540" s="214"/>
      <c r="X1540" s="214"/>
      <c r="Y1540" s="214"/>
    </row>
    <row r="1541" spans="1:30" ht="6.75" customHeight="1"/>
    <row r="1542" spans="1:30" ht="14.25" customHeight="1">
      <c r="A1542" s="215" t="s">
        <v>2255</v>
      </c>
      <c r="B1542" s="215"/>
      <c r="C1542" s="215"/>
      <c r="D1542" s="215"/>
      <c r="E1542" s="215"/>
      <c r="F1542" s="215"/>
      <c r="G1542" s="215"/>
      <c r="H1542" s="215"/>
      <c r="I1542" s="215"/>
      <c r="J1542" s="215"/>
      <c r="K1542" s="215"/>
      <c r="L1542" s="215"/>
      <c r="M1542" s="215"/>
      <c r="N1542" s="215"/>
      <c r="O1542" s="215"/>
    </row>
    <row r="1543" spans="1:30">
      <c r="B1543" s="216" t="s">
        <v>1139</v>
      </c>
      <c r="C1543" s="216"/>
      <c r="D1543" s="216"/>
      <c r="F1543" s="216" t="s">
        <v>1140</v>
      </c>
      <c r="G1543" s="216"/>
      <c r="H1543" s="216"/>
      <c r="I1543" s="216"/>
      <c r="J1543" s="216" t="s">
        <v>1141</v>
      </c>
      <c r="K1543" s="216"/>
      <c r="L1543" s="216"/>
      <c r="N1543" s="216" t="s">
        <v>1142</v>
      </c>
      <c r="O1543" s="216"/>
      <c r="P1543" s="216"/>
      <c r="Q1543" s="216"/>
      <c r="R1543" s="216"/>
      <c r="S1543" s="216"/>
      <c r="T1543" s="216"/>
      <c r="U1543" s="216"/>
      <c r="V1543" s="216"/>
      <c r="W1543" s="216"/>
      <c r="X1543" s="216"/>
      <c r="Y1543" s="216"/>
      <c r="Z1543" s="216"/>
      <c r="AA1543" s="216"/>
      <c r="AC1543" s="217" t="s">
        <v>1143</v>
      </c>
      <c r="AD1543" s="217"/>
    </row>
    <row r="1544" spans="1:30">
      <c r="B1544" s="140" t="s">
        <v>2258</v>
      </c>
      <c r="C1544" s="140"/>
      <c r="D1544" s="140"/>
      <c r="F1544" s="140" t="s">
        <v>1351</v>
      </c>
      <c r="G1544" s="140"/>
      <c r="H1544" s="140"/>
      <c r="I1544" s="140"/>
      <c r="J1544" s="140" t="s">
        <v>2259</v>
      </c>
      <c r="K1544" s="140"/>
      <c r="L1544" s="140"/>
      <c r="N1544" s="140" t="s">
        <v>2260</v>
      </c>
      <c r="O1544" s="140"/>
      <c r="P1544" s="140"/>
      <c r="Q1544" s="140"/>
      <c r="R1544" s="140"/>
      <c r="S1544" s="140"/>
      <c r="T1544" s="140"/>
      <c r="U1544" s="140"/>
      <c r="V1544" s="140"/>
      <c r="W1544" s="140"/>
      <c r="X1544" s="140"/>
      <c r="Y1544" s="140"/>
      <c r="Z1544" s="140"/>
      <c r="AA1544" s="140"/>
      <c r="AC1544" s="218">
        <v>2500</v>
      </c>
      <c r="AD1544" s="218"/>
    </row>
    <row r="1545" spans="1:30">
      <c r="C1545" s="143" t="s">
        <v>2</v>
      </c>
      <c r="G1545" s="143" t="s">
        <v>2</v>
      </c>
      <c r="K1545" s="143" t="s">
        <v>2</v>
      </c>
      <c r="O1545" s="219" t="s">
        <v>2261</v>
      </c>
      <c r="P1545" s="219"/>
      <c r="Q1545" s="219"/>
      <c r="R1545" s="219"/>
      <c r="S1545" s="219"/>
      <c r="T1545" s="219"/>
      <c r="U1545" s="219"/>
      <c r="V1545" s="219"/>
      <c r="W1545" s="219"/>
      <c r="X1545" s="219"/>
      <c r="Y1545" s="219"/>
      <c r="Z1545" s="219"/>
      <c r="AA1545" s="219"/>
      <c r="AB1545" s="219"/>
    </row>
    <row r="1546" spans="1:30">
      <c r="B1546" s="140" t="s">
        <v>1655</v>
      </c>
      <c r="C1546" s="140"/>
      <c r="D1546" s="140"/>
      <c r="F1546" s="140" t="s">
        <v>1351</v>
      </c>
      <c r="G1546" s="140"/>
      <c r="H1546" s="140"/>
      <c r="I1546" s="140"/>
      <c r="J1546" s="140" t="s">
        <v>1517</v>
      </c>
      <c r="K1546" s="140"/>
      <c r="L1546" s="140"/>
      <c r="N1546" s="140" t="s">
        <v>1518</v>
      </c>
      <c r="O1546" s="140"/>
      <c r="P1546" s="140"/>
      <c r="Q1546" s="140"/>
      <c r="R1546" s="140"/>
      <c r="S1546" s="140"/>
      <c r="T1546" s="140"/>
      <c r="U1546" s="140"/>
      <c r="V1546" s="140"/>
      <c r="W1546" s="140"/>
      <c r="X1546" s="140"/>
      <c r="Y1546" s="140"/>
      <c r="Z1546" s="140"/>
      <c r="AA1546" s="140"/>
      <c r="AC1546" s="218">
        <v>32959.379999999997</v>
      </c>
      <c r="AD1546" s="218"/>
    </row>
    <row r="1547" spans="1:30">
      <c r="C1547" s="143" t="s">
        <v>2</v>
      </c>
      <c r="G1547" s="143" t="s">
        <v>2</v>
      </c>
      <c r="K1547" s="143" t="s">
        <v>2</v>
      </c>
      <c r="O1547" s="219" t="s">
        <v>2262</v>
      </c>
      <c r="P1547" s="219"/>
      <c r="Q1547" s="219"/>
      <c r="R1547" s="219"/>
      <c r="S1547" s="219"/>
      <c r="T1547" s="219"/>
      <c r="U1547" s="219"/>
      <c r="V1547" s="219"/>
      <c r="W1547" s="219"/>
      <c r="X1547" s="219"/>
      <c r="Y1547" s="219"/>
      <c r="Z1547" s="219"/>
      <c r="AA1547" s="219"/>
      <c r="AB1547" s="219"/>
      <c r="AC1547" s="220">
        <v>1136</v>
      </c>
      <c r="AD1547" s="220"/>
    </row>
    <row r="1548" spans="1:30">
      <c r="C1548" s="143" t="s">
        <v>2</v>
      </c>
      <c r="G1548" s="143" t="s">
        <v>2</v>
      </c>
      <c r="K1548" s="143" t="s">
        <v>2</v>
      </c>
      <c r="O1548" s="219" t="s">
        <v>2263</v>
      </c>
      <c r="P1548" s="219"/>
      <c r="Q1548" s="219"/>
      <c r="R1548" s="219"/>
      <c r="S1548" s="219"/>
      <c r="T1548" s="219"/>
      <c r="U1548" s="219"/>
      <c r="V1548" s="219"/>
      <c r="W1548" s="219"/>
      <c r="X1548" s="219"/>
      <c r="Y1548" s="219"/>
      <c r="Z1548" s="219"/>
      <c r="AA1548" s="219"/>
      <c r="AB1548" s="219"/>
      <c r="AC1548" s="220">
        <v>5520</v>
      </c>
      <c r="AD1548" s="220"/>
    </row>
    <row r="1549" spans="1:30">
      <c r="C1549" s="143" t="s">
        <v>2</v>
      </c>
      <c r="G1549" s="143" t="s">
        <v>2</v>
      </c>
      <c r="K1549" s="143" t="s">
        <v>2</v>
      </c>
      <c r="O1549" s="219" t="s">
        <v>2264</v>
      </c>
      <c r="P1549" s="219"/>
      <c r="Q1549" s="219"/>
      <c r="R1549" s="219"/>
      <c r="S1549" s="219"/>
      <c r="T1549" s="219"/>
      <c r="U1549" s="219"/>
      <c r="V1549" s="219"/>
      <c r="W1549" s="219"/>
      <c r="X1549" s="219"/>
      <c r="Y1549" s="219"/>
      <c r="Z1549" s="219"/>
      <c r="AA1549" s="219"/>
      <c r="AB1549" s="219"/>
      <c r="AC1549" s="220">
        <v>500</v>
      </c>
      <c r="AD1549" s="220"/>
    </row>
    <row r="1550" spans="1:30">
      <c r="C1550" s="143" t="s">
        <v>2</v>
      </c>
      <c r="G1550" s="143" t="s">
        <v>2</v>
      </c>
      <c r="K1550" s="143" t="s">
        <v>2</v>
      </c>
      <c r="O1550" s="219" t="s">
        <v>2265</v>
      </c>
      <c r="P1550" s="219"/>
      <c r="Q1550" s="219"/>
      <c r="R1550" s="219"/>
      <c r="S1550" s="219"/>
      <c r="T1550" s="219"/>
      <c r="U1550" s="219"/>
      <c r="V1550" s="219"/>
      <c r="W1550" s="219"/>
      <c r="X1550" s="219"/>
      <c r="Y1550" s="219"/>
      <c r="Z1550" s="219"/>
      <c r="AA1550" s="219"/>
      <c r="AB1550" s="219"/>
      <c r="AC1550" s="220">
        <v>1800</v>
      </c>
      <c r="AD1550" s="220"/>
    </row>
    <row r="1551" spans="1:30">
      <c r="C1551" s="143" t="s">
        <v>2</v>
      </c>
      <c r="G1551" s="143" t="s">
        <v>2</v>
      </c>
      <c r="K1551" s="143" t="s">
        <v>2</v>
      </c>
      <c r="O1551" s="219" t="s">
        <v>2266</v>
      </c>
      <c r="P1551" s="219"/>
      <c r="Q1551" s="219"/>
      <c r="R1551" s="219"/>
      <c r="S1551" s="219"/>
      <c r="T1551" s="219"/>
      <c r="U1551" s="219"/>
      <c r="V1551" s="219"/>
      <c r="W1551" s="219"/>
      <c r="X1551" s="219"/>
      <c r="Y1551" s="219"/>
      <c r="Z1551" s="219"/>
      <c r="AA1551" s="219"/>
      <c r="AB1551" s="219"/>
      <c r="AC1551" s="220">
        <v>7800</v>
      </c>
      <c r="AD1551" s="220"/>
    </row>
    <row r="1552" spans="1:30">
      <c r="C1552" s="143" t="s">
        <v>2</v>
      </c>
      <c r="G1552" s="143" t="s">
        <v>2</v>
      </c>
      <c r="K1552" s="143" t="s">
        <v>2</v>
      </c>
      <c r="O1552" s="219" t="s">
        <v>2267</v>
      </c>
      <c r="P1552" s="219"/>
      <c r="Q1552" s="219"/>
      <c r="R1552" s="219"/>
      <c r="S1552" s="219"/>
      <c r="T1552" s="219"/>
      <c r="U1552" s="219"/>
      <c r="V1552" s="219"/>
      <c r="W1552" s="219"/>
      <c r="X1552" s="219"/>
      <c r="Y1552" s="219"/>
      <c r="Z1552" s="219"/>
      <c r="AA1552" s="219"/>
      <c r="AB1552" s="219"/>
      <c r="AC1552" s="220">
        <v>11088</v>
      </c>
      <c r="AD1552" s="220"/>
    </row>
    <row r="1553" spans="1:30">
      <c r="C1553" s="143" t="s">
        <v>2</v>
      </c>
      <c r="G1553" s="143" t="s">
        <v>2</v>
      </c>
      <c r="K1553" s="143" t="s">
        <v>2</v>
      </c>
      <c r="O1553" s="219" t="s">
        <v>2268</v>
      </c>
      <c r="P1553" s="219"/>
      <c r="Q1553" s="219"/>
      <c r="R1553" s="219"/>
      <c r="S1553" s="219"/>
      <c r="T1553" s="219"/>
      <c r="U1553" s="219"/>
      <c r="V1553" s="219"/>
      <c r="W1553" s="219"/>
      <c r="X1553" s="219"/>
      <c r="Y1553" s="219"/>
      <c r="Z1553" s="219"/>
      <c r="AA1553" s="219"/>
      <c r="AB1553" s="219"/>
      <c r="AC1553" s="220">
        <v>315.38</v>
      </c>
      <c r="AD1553" s="220"/>
    </row>
    <row r="1554" spans="1:30">
      <c r="C1554" s="143" t="s">
        <v>2</v>
      </c>
      <c r="G1554" s="143" t="s">
        <v>2</v>
      </c>
      <c r="K1554" s="143" t="s">
        <v>2</v>
      </c>
      <c r="O1554" s="219" t="s">
        <v>2269</v>
      </c>
      <c r="P1554" s="219"/>
      <c r="Q1554" s="219"/>
      <c r="R1554" s="219"/>
      <c r="S1554" s="219"/>
      <c r="T1554" s="219"/>
      <c r="U1554" s="219"/>
      <c r="V1554" s="219"/>
      <c r="W1554" s="219"/>
      <c r="X1554" s="219"/>
      <c r="Y1554" s="219"/>
      <c r="Z1554" s="219"/>
      <c r="AA1554" s="219"/>
      <c r="AB1554" s="219"/>
      <c r="AC1554" s="220">
        <v>3200</v>
      </c>
      <c r="AD1554" s="220"/>
    </row>
    <row r="1555" spans="1:30">
      <c r="C1555" s="143" t="s">
        <v>2</v>
      </c>
      <c r="G1555" s="143" t="s">
        <v>2</v>
      </c>
      <c r="K1555" s="143" t="s">
        <v>2</v>
      </c>
      <c r="O1555" s="219" t="s">
        <v>2270</v>
      </c>
      <c r="P1555" s="219"/>
      <c r="Q1555" s="219"/>
      <c r="R1555" s="219"/>
      <c r="S1555" s="219"/>
      <c r="T1555" s="219"/>
      <c r="U1555" s="219"/>
      <c r="V1555" s="219"/>
      <c r="W1555" s="219"/>
      <c r="X1555" s="219"/>
      <c r="Y1555" s="219"/>
      <c r="Z1555" s="219"/>
      <c r="AA1555" s="219"/>
      <c r="AB1555" s="219"/>
      <c r="AC1555" s="220">
        <v>1600</v>
      </c>
      <c r="AD1555" s="220"/>
    </row>
    <row r="1556" spans="1:30" ht="6" customHeight="1"/>
    <row r="1557" spans="1:30" ht="16.5" customHeight="1">
      <c r="A1557" s="146" t="s">
        <v>2271</v>
      </c>
      <c r="B1557" s="146"/>
      <c r="C1557" s="146"/>
      <c r="D1557" s="146"/>
      <c r="E1557" s="146"/>
      <c r="F1557" s="146"/>
      <c r="G1557" s="146"/>
      <c r="H1557" s="146"/>
      <c r="I1557" s="146"/>
      <c r="J1557" s="146"/>
      <c r="K1557" s="146"/>
      <c r="L1557" s="146"/>
      <c r="M1557" s="146"/>
      <c r="N1557" s="146"/>
      <c r="O1557" s="146"/>
      <c r="P1557" s="146"/>
      <c r="Q1557" s="146"/>
      <c r="R1557" s="146"/>
      <c r="S1557" s="146"/>
      <c r="U1557" s="143" t="s">
        <v>2</v>
      </c>
      <c r="W1557" s="143" t="s">
        <v>2</v>
      </c>
      <c r="Y1557" s="221" t="s">
        <v>1922</v>
      </c>
      <c r="Z1557" s="221"/>
      <c r="AC1557" s="222">
        <v>37472.089999999997</v>
      </c>
      <c r="AD1557" s="222"/>
    </row>
    <row r="1558" spans="1:30" ht="6.75" customHeight="1"/>
    <row r="1559" spans="1:30" ht="14.25" customHeight="1">
      <c r="A1559" s="215" t="s">
        <v>2272</v>
      </c>
      <c r="B1559" s="215"/>
      <c r="C1559" s="215"/>
      <c r="D1559" s="215"/>
      <c r="E1559" s="215"/>
      <c r="F1559" s="215"/>
      <c r="G1559" s="215"/>
      <c r="H1559" s="215"/>
      <c r="I1559" s="215"/>
      <c r="J1559" s="215"/>
      <c r="K1559" s="215"/>
      <c r="L1559" s="215"/>
      <c r="M1559" s="215"/>
      <c r="N1559" s="215"/>
      <c r="O1559" s="215"/>
    </row>
    <row r="1560" spans="1:30">
      <c r="B1560" s="216" t="s">
        <v>1139</v>
      </c>
      <c r="C1560" s="216"/>
      <c r="D1560" s="216"/>
      <c r="F1560" s="216" t="s">
        <v>1140</v>
      </c>
      <c r="G1560" s="216"/>
      <c r="H1560" s="216"/>
      <c r="I1560" s="216"/>
      <c r="J1560" s="216" t="s">
        <v>1141</v>
      </c>
      <c r="K1560" s="216"/>
      <c r="L1560" s="216"/>
      <c r="N1560" s="216" t="s">
        <v>1142</v>
      </c>
      <c r="O1560" s="216"/>
      <c r="P1560" s="216"/>
      <c r="Q1560" s="216"/>
      <c r="R1560" s="216"/>
      <c r="S1560" s="216"/>
      <c r="T1560" s="216"/>
      <c r="U1560" s="216"/>
      <c r="V1560" s="216"/>
      <c r="W1560" s="216"/>
      <c r="X1560" s="216"/>
      <c r="Y1560" s="216"/>
      <c r="Z1560" s="216"/>
      <c r="AA1560" s="216"/>
      <c r="AC1560" s="217" t="s">
        <v>1143</v>
      </c>
      <c r="AD1560" s="217"/>
    </row>
    <row r="1561" spans="1:30">
      <c r="B1561" s="140" t="s">
        <v>1479</v>
      </c>
      <c r="C1561" s="140"/>
      <c r="D1561" s="140"/>
      <c r="F1561" s="140" t="s">
        <v>1351</v>
      </c>
      <c r="G1561" s="140"/>
      <c r="H1561" s="140"/>
      <c r="I1561" s="140"/>
      <c r="J1561" s="140" t="s">
        <v>1480</v>
      </c>
      <c r="K1561" s="140"/>
      <c r="L1561" s="140"/>
      <c r="N1561" s="140" t="s">
        <v>1481</v>
      </c>
      <c r="O1561" s="140"/>
      <c r="P1561" s="140"/>
      <c r="Q1561" s="140"/>
      <c r="R1561" s="140"/>
      <c r="S1561" s="140"/>
      <c r="T1561" s="140"/>
      <c r="U1561" s="140"/>
      <c r="V1561" s="140"/>
      <c r="W1561" s="140"/>
      <c r="X1561" s="140"/>
      <c r="Y1561" s="140"/>
      <c r="Z1561" s="140"/>
      <c r="AA1561" s="140"/>
      <c r="AC1561" s="218">
        <v>665.54</v>
      </c>
      <c r="AD1561" s="218"/>
    </row>
    <row r="1562" spans="1:30">
      <c r="C1562" s="143" t="s">
        <v>2</v>
      </c>
      <c r="G1562" s="143" t="s">
        <v>2</v>
      </c>
      <c r="K1562" s="143" t="s">
        <v>2</v>
      </c>
      <c r="O1562" s="219" t="s">
        <v>2273</v>
      </c>
      <c r="P1562" s="219"/>
      <c r="Q1562" s="219"/>
      <c r="R1562" s="219"/>
      <c r="S1562" s="219"/>
      <c r="T1562" s="219"/>
      <c r="U1562" s="219"/>
      <c r="V1562" s="219"/>
      <c r="W1562" s="219"/>
      <c r="X1562" s="219"/>
      <c r="Y1562" s="219"/>
      <c r="Z1562" s="219"/>
      <c r="AA1562" s="219"/>
      <c r="AB1562" s="219"/>
    </row>
    <row r="1563" spans="1:30">
      <c r="B1563" s="140" t="s">
        <v>1578</v>
      </c>
      <c r="C1563" s="140"/>
      <c r="D1563" s="140"/>
      <c r="F1563" s="140" t="s">
        <v>1304</v>
      </c>
      <c r="G1563" s="140"/>
      <c r="H1563" s="140"/>
      <c r="I1563" s="140"/>
      <c r="J1563" s="140" t="s">
        <v>1526</v>
      </c>
      <c r="K1563" s="140"/>
      <c r="L1563" s="140"/>
      <c r="N1563" s="140" t="s">
        <v>1527</v>
      </c>
      <c r="O1563" s="140"/>
      <c r="P1563" s="140"/>
      <c r="Q1563" s="140"/>
      <c r="R1563" s="140"/>
      <c r="S1563" s="140"/>
      <c r="T1563" s="140"/>
      <c r="U1563" s="140"/>
      <c r="V1563" s="140"/>
      <c r="W1563" s="140"/>
      <c r="X1563" s="140"/>
      <c r="Y1563" s="140"/>
      <c r="Z1563" s="140"/>
      <c r="AA1563" s="140"/>
      <c r="AC1563" s="218">
        <v>90.99</v>
      </c>
      <c r="AD1563" s="218"/>
    </row>
    <row r="1564" spans="1:30">
      <c r="C1564" s="143" t="s">
        <v>2</v>
      </c>
      <c r="G1564" s="143" t="s">
        <v>2</v>
      </c>
      <c r="K1564" s="143" t="s">
        <v>2</v>
      </c>
      <c r="O1564" s="219" t="s">
        <v>2274</v>
      </c>
      <c r="P1564" s="219"/>
      <c r="Q1564" s="219"/>
      <c r="R1564" s="219"/>
      <c r="S1564" s="219"/>
      <c r="T1564" s="219"/>
      <c r="U1564" s="219"/>
      <c r="V1564" s="219"/>
      <c r="W1564" s="219"/>
      <c r="X1564" s="219"/>
      <c r="Y1564" s="219"/>
      <c r="Z1564" s="219"/>
      <c r="AA1564" s="219"/>
      <c r="AB1564" s="219"/>
    </row>
    <row r="1565" spans="1:30" ht="6" customHeight="1"/>
    <row r="1566" spans="1:30" ht="16.5" customHeight="1">
      <c r="A1566" s="146" t="s">
        <v>2275</v>
      </c>
      <c r="B1566" s="146"/>
      <c r="C1566" s="146"/>
      <c r="D1566" s="146"/>
      <c r="E1566" s="146"/>
      <c r="F1566" s="146"/>
      <c r="G1566" s="146"/>
      <c r="H1566" s="146"/>
      <c r="I1566" s="146"/>
      <c r="J1566" s="146"/>
      <c r="K1566" s="146"/>
      <c r="L1566" s="146"/>
      <c r="M1566" s="146"/>
      <c r="N1566" s="146"/>
      <c r="O1566" s="146"/>
      <c r="P1566" s="146"/>
      <c r="Q1566" s="146"/>
      <c r="R1566" s="146"/>
      <c r="S1566" s="146"/>
      <c r="U1566" s="143" t="s">
        <v>2</v>
      </c>
      <c r="W1566" s="143" t="s">
        <v>2</v>
      </c>
      <c r="Y1566" s="221" t="s">
        <v>1922</v>
      </c>
      <c r="Z1566" s="221"/>
      <c r="AC1566" s="222">
        <v>756.53</v>
      </c>
      <c r="AD1566" s="222"/>
    </row>
    <row r="1567" spans="1:30" ht="6.75" customHeight="1"/>
    <row r="1568" spans="1:30" ht="14.25" customHeight="1">
      <c r="A1568" s="215" t="s">
        <v>2276</v>
      </c>
      <c r="B1568" s="215"/>
      <c r="C1568" s="215"/>
      <c r="D1568" s="215"/>
      <c r="E1568" s="215"/>
      <c r="F1568" s="215"/>
      <c r="G1568" s="215"/>
      <c r="H1568" s="215"/>
      <c r="I1568" s="215"/>
      <c r="J1568" s="215"/>
      <c r="K1568" s="215"/>
      <c r="L1568" s="215"/>
      <c r="M1568" s="215"/>
      <c r="N1568" s="215"/>
      <c r="O1568" s="215"/>
    </row>
    <row r="1569" spans="1:30">
      <c r="B1569" s="216" t="s">
        <v>1139</v>
      </c>
      <c r="C1569" s="216"/>
      <c r="D1569" s="216"/>
      <c r="F1569" s="216" t="s">
        <v>1140</v>
      </c>
      <c r="G1569" s="216"/>
      <c r="H1569" s="216"/>
      <c r="I1569" s="216"/>
      <c r="J1569" s="216" t="s">
        <v>1141</v>
      </c>
      <c r="K1569" s="216"/>
      <c r="L1569" s="216"/>
      <c r="N1569" s="216" t="s">
        <v>1142</v>
      </c>
      <c r="O1569" s="216"/>
      <c r="P1569" s="216"/>
      <c r="Q1569" s="216"/>
      <c r="R1569" s="216"/>
      <c r="S1569" s="216"/>
      <c r="T1569" s="216"/>
      <c r="U1569" s="216"/>
      <c r="V1569" s="216"/>
      <c r="W1569" s="216"/>
      <c r="X1569" s="216"/>
      <c r="Y1569" s="216"/>
      <c r="Z1569" s="216"/>
      <c r="AA1569" s="216"/>
      <c r="AC1569" s="217" t="s">
        <v>1143</v>
      </c>
      <c r="AD1569" s="217"/>
    </row>
    <row r="1570" spans="1:30">
      <c r="B1570" s="140" t="s">
        <v>2277</v>
      </c>
      <c r="C1570" s="140"/>
      <c r="D1570" s="140"/>
      <c r="F1570" s="140" t="s">
        <v>1304</v>
      </c>
      <c r="G1570" s="140"/>
      <c r="H1570" s="140"/>
      <c r="I1570" s="140"/>
      <c r="J1570" s="140" t="s">
        <v>2278</v>
      </c>
      <c r="K1570" s="140"/>
      <c r="L1570" s="140"/>
      <c r="N1570" s="140" t="s">
        <v>2279</v>
      </c>
      <c r="O1570" s="140"/>
      <c r="P1570" s="140"/>
      <c r="Q1570" s="140"/>
      <c r="R1570" s="140"/>
      <c r="S1570" s="140"/>
      <c r="T1570" s="140"/>
      <c r="U1570" s="140"/>
      <c r="V1570" s="140"/>
      <c r="W1570" s="140"/>
      <c r="X1570" s="140"/>
      <c r="Y1570" s="140"/>
      <c r="Z1570" s="140"/>
      <c r="AA1570" s="140"/>
      <c r="AC1570" s="218">
        <v>582</v>
      </c>
      <c r="AD1570" s="218"/>
    </row>
    <row r="1571" spans="1:30">
      <c r="C1571" s="143" t="s">
        <v>2</v>
      </c>
      <c r="G1571" s="143" t="s">
        <v>2</v>
      </c>
      <c r="K1571" s="143" t="s">
        <v>2</v>
      </c>
      <c r="O1571" s="219" t="s">
        <v>2280</v>
      </c>
      <c r="P1571" s="219"/>
      <c r="Q1571" s="219"/>
      <c r="R1571" s="219"/>
      <c r="S1571" s="219"/>
      <c r="T1571" s="219"/>
      <c r="U1571" s="219"/>
      <c r="V1571" s="219"/>
      <c r="W1571" s="219"/>
      <c r="X1571" s="219"/>
      <c r="Y1571" s="219"/>
      <c r="Z1571" s="219"/>
      <c r="AA1571" s="219"/>
      <c r="AB1571" s="219"/>
      <c r="AC1571" s="220">
        <v>92.32</v>
      </c>
      <c r="AD1571" s="220"/>
    </row>
    <row r="1572" spans="1:30">
      <c r="C1572" s="143" t="s">
        <v>2</v>
      </c>
      <c r="G1572" s="143" t="s">
        <v>2</v>
      </c>
      <c r="K1572" s="143" t="s">
        <v>2</v>
      </c>
      <c r="O1572" s="219" t="s">
        <v>2281</v>
      </c>
      <c r="P1572" s="219"/>
      <c r="Q1572" s="219"/>
      <c r="R1572" s="219"/>
      <c r="S1572" s="219"/>
      <c r="T1572" s="219"/>
      <c r="U1572" s="219"/>
      <c r="V1572" s="219"/>
      <c r="W1572" s="219"/>
      <c r="X1572" s="219"/>
      <c r="Y1572" s="219"/>
      <c r="Z1572" s="219"/>
      <c r="AA1572" s="219"/>
      <c r="AB1572" s="219"/>
      <c r="AC1572" s="220">
        <v>166.32</v>
      </c>
      <c r="AD1572" s="220"/>
    </row>
    <row r="1573" spans="1:30">
      <c r="C1573" s="143" t="s">
        <v>2</v>
      </c>
      <c r="G1573" s="143" t="s">
        <v>2</v>
      </c>
      <c r="K1573" s="143" t="s">
        <v>2</v>
      </c>
      <c r="O1573" s="219" t="s">
        <v>2282</v>
      </c>
      <c r="P1573" s="219"/>
      <c r="Q1573" s="219"/>
      <c r="R1573" s="219"/>
      <c r="S1573" s="219"/>
      <c r="T1573" s="219"/>
      <c r="U1573" s="219"/>
      <c r="V1573" s="219"/>
      <c r="W1573" s="219"/>
      <c r="X1573" s="219"/>
      <c r="Y1573" s="219"/>
      <c r="Z1573" s="219"/>
      <c r="AA1573" s="219"/>
      <c r="AB1573" s="219"/>
      <c r="AC1573" s="220">
        <v>180.1</v>
      </c>
      <c r="AD1573" s="220"/>
    </row>
    <row r="1574" spans="1:30">
      <c r="C1574" s="143" t="s">
        <v>2</v>
      </c>
      <c r="G1574" s="143" t="s">
        <v>2</v>
      </c>
      <c r="K1574" s="143" t="s">
        <v>2</v>
      </c>
      <c r="O1574" s="219" t="s">
        <v>2283</v>
      </c>
      <c r="P1574" s="219"/>
      <c r="Q1574" s="219"/>
      <c r="R1574" s="219"/>
      <c r="S1574" s="219"/>
      <c r="T1574" s="219"/>
      <c r="U1574" s="219"/>
      <c r="V1574" s="219"/>
      <c r="W1574" s="219"/>
      <c r="X1574" s="219"/>
      <c r="Y1574" s="219"/>
      <c r="Z1574" s="219"/>
      <c r="AA1574" s="219"/>
      <c r="AB1574" s="219"/>
      <c r="AC1574" s="220">
        <v>143.26</v>
      </c>
      <c r="AD1574" s="220"/>
    </row>
    <row r="1575" spans="1:30">
      <c r="B1575" s="140" t="s">
        <v>2108</v>
      </c>
      <c r="C1575" s="140"/>
      <c r="D1575" s="140"/>
      <c r="F1575" s="140" t="s">
        <v>1304</v>
      </c>
      <c r="G1575" s="140"/>
      <c r="H1575" s="140"/>
      <c r="I1575" s="140"/>
      <c r="J1575" s="140" t="s">
        <v>2109</v>
      </c>
      <c r="K1575" s="140"/>
      <c r="L1575" s="140"/>
      <c r="N1575" s="140" t="s">
        <v>2110</v>
      </c>
      <c r="O1575" s="140"/>
      <c r="P1575" s="140"/>
      <c r="Q1575" s="140"/>
      <c r="R1575" s="140"/>
      <c r="S1575" s="140"/>
      <c r="T1575" s="140"/>
      <c r="U1575" s="140"/>
      <c r="V1575" s="140"/>
      <c r="W1575" s="140"/>
      <c r="X1575" s="140"/>
      <c r="Y1575" s="140"/>
      <c r="Z1575" s="140"/>
      <c r="AA1575" s="140"/>
      <c r="AC1575" s="218">
        <v>776.14</v>
      </c>
      <c r="AD1575" s="218"/>
    </row>
    <row r="1576" spans="1:30">
      <c r="C1576" s="143" t="s">
        <v>2</v>
      </c>
      <c r="G1576" s="143" t="s">
        <v>2</v>
      </c>
      <c r="K1576" s="143" t="s">
        <v>2</v>
      </c>
      <c r="O1576" s="219" t="s">
        <v>2284</v>
      </c>
      <c r="P1576" s="219"/>
      <c r="Q1576" s="219"/>
      <c r="R1576" s="219"/>
      <c r="S1576" s="219"/>
      <c r="T1576" s="219"/>
      <c r="U1576" s="219"/>
      <c r="V1576" s="219"/>
      <c r="W1576" s="219"/>
      <c r="X1576" s="219"/>
      <c r="Y1576" s="219"/>
      <c r="Z1576" s="219"/>
      <c r="AA1576" s="219"/>
      <c r="AB1576" s="219"/>
      <c r="AC1576" s="220">
        <v>530.1</v>
      </c>
      <c r="AD1576" s="220"/>
    </row>
    <row r="1577" spans="1:30">
      <c r="C1577" s="143" t="s">
        <v>2</v>
      </c>
      <c r="G1577" s="143" t="s">
        <v>2</v>
      </c>
      <c r="K1577" s="143" t="s">
        <v>2</v>
      </c>
      <c r="O1577" s="219" t="s">
        <v>2285</v>
      </c>
      <c r="P1577" s="219"/>
      <c r="Q1577" s="219"/>
      <c r="R1577" s="219"/>
      <c r="S1577" s="219"/>
      <c r="T1577" s="219"/>
      <c r="U1577" s="219"/>
      <c r="V1577" s="219"/>
      <c r="W1577" s="219"/>
      <c r="X1577" s="219"/>
      <c r="Y1577" s="219"/>
      <c r="Z1577" s="219"/>
      <c r="AA1577" s="219"/>
      <c r="AB1577" s="219"/>
      <c r="AC1577" s="220">
        <v>56.99</v>
      </c>
      <c r="AD1577" s="220"/>
    </row>
    <row r="1578" spans="1:30">
      <c r="C1578" s="143" t="s">
        <v>2</v>
      </c>
      <c r="G1578" s="143" t="s">
        <v>2</v>
      </c>
      <c r="K1578" s="143" t="s">
        <v>2</v>
      </c>
      <c r="O1578" s="219" t="s">
        <v>2286</v>
      </c>
      <c r="P1578" s="219"/>
      <c r="Q1578" s="219"/>
      <c r="R1578" s="219"/>
      <c r="S1578" s="219"/>
      <c r="T1578" s="219"/>
      <c r="U1578" s="219"/>
      <c r="V1578" s="219"/>
      <c r="W1578" s="219"/>
      <c r="X1578" s="219"/>
      <c r="Y1578" s="219"/>
      <c r="Z1578" s="219"/>
      <c r="AA1578" s="219"/>
      <c r="AB1578" s="219"/>
      <c r="AC1578" s="220">
        <v>189.05</v>
      </c>
      <c r="AD1578" s="220"/>
    </row>
    <row r="1579" spans="1:30">
      <c r="B1579" s="140" t="s">
        <v>2287</v>
      </c>
      <c r="C1579" s="140"/>
      <c r="D1579" s="140"/>
      <c r="F1579" s="140" t="s">
        <v>1351</v>
      </c>
      <c r="G1579" s="140"/>
      <c r="H1579" s="140"/>
      <c r="I1579" s="140"/>
      <c r="J1579" s="140" t="s">
        <v>2109</v>
      </c>
      <c r="K1579" s="140"/>
      <c r="L1579" s="140"/>
      <c r="N1579" s="140" t="s">
        <v>2110</v>
      </c>
      <c r="O1579" s="140"/>
      <c r="P1579" s="140"/>
      <c r="Q1579" s="140"/>
      <c r="R1579" s="140"/>
      <c r="S1579" s="140"/>
      <c r="T1579" s="140"/>
      <c r="U1579" s="140"/>
      <c r="V1579" s="140"/>
      <c r="W1579" s="140"/>
      <c r="X1579" s="140"/>
      <c r="Y1579" s="140"/>
      <c r="Z1579" s="140"/>
      <c r="AA1579" s="140"/>
      <c r="AC1579" s="218">
        <v>170.8</v>
      </c>
      <c r="AD1579" s="218"/>
    </row>
    <row r="1580" spans="1:30">
      <c r="C1580" s="143" t="s">
        <v>2</v>
      </c>
      <c r="G1580" s="143" t="s">
        <v>2</v>
      </c>
      <c r="K1580" s="143" t="s">
        <v>2</v>
      </c>
      <c r="O1580" s="219" t="s">
        <v>2288</v>
      </c>
      <c r="P1580" s="219"/>
      <c r="Q1580" s="219"/>
      <c r="R1580" s="219"/>
      <c r="S1580" s="219"/>
      <c r="T1580" s="219"/>
      <c r="U1580" s="219"/>
      <c r="V1580" s="219"/>
      <c r="W1580" s="219"/>
      <c r="X1580" s="219"/>
      <c r="Y1580" s="219"/>
      <c r="Z1580" s="219"/>
      <c r="AA1580" s="219"/>
      <c r="AB1580" s="219"/>
    </row>
    <row r="1581" spans="1:30">
      <c r="B1581" s="140" t="s">
        <v>1544</v>
      </c>
      <c r="C1581" s="140"/>
      <c r="D1581" s="140"/>
      <c r="F1581" s="140" t="s">
        <v>1304</v>
      </c>
      <c r="G1581" s="140"/>
      <c r="H1581" s="140"/>
      <c r="I1581" s="140"/>
      <c r="J1581" s="140" t="s">
        <v>1517</v>
      </c>
      <c r="K1581" s="140"/>
      <c r="L1581" s="140"/>
      <c r="N1581" s="140" t="s">
        <v>1518</v>
      </c>
      <c r="O1581" s="140"/>
      <c r="P1581" s="140"/>
      <c r="Q1581" s="140"/>
      <c r="R1581" s="140"/>
      <c r="S1581" s="140"/>
      <c r="T1581" s="140"/>
      <c r="U1581" s="140"/>
      <c r="V1581" s="140"/>
      <c r="W1581" s="140"/>
      <c r="X1581" s="140"/>
      <c r="Y1581" s="140"/>
      <c r="Z1581" s="140"/>
      <c r="AA1581" s="140"/>
      <c r="AC1581" s="218">
        <v>74.7</v>
      </c>
      <c r="AD1581" s="218"/>
    </row>
    <row r="1582" spans="1:30">
      <c r="C1582" s="143" t="s">
        <v>2</v>
      </c>
      <c r="G1582" s="143" t="s">
        <v>2</v>
      </c>
      <c r="K1582" s="143" t="s">
        <v>2</v>
      </c>
      <c r="O1582" s="219" t="s">
        <v>2045</v>
      </c>
      <c r="P1582" s="219"/>
      <c r="Q1582" s="219"/>
      <c r="R1582" s="219"/>
      <c r="S1582" s="219"/>
      <c r="T1582" s="219"/>
      <c r="U1582" s="219"/>
      <c r="V1582" s="219"/>
      <c r="W1582" s="219"/>
      <c r="X1582" s="219"/>
      <c r="Y1582" s="219"/>
      <c r="Z1582" s="219"/>
      <c r="AA1582" s="219"/>
      <c r="AB1582" s="219"/>
    </row>
    <row r="1583" spans="1:30" ht="6" customHeight="1"/>
    <row r="1584" spans="1:30" ht="16.5" customHeight="1">
      <c r="A1584" s="146" t="s">
        <v>2289</v>
      </c>
      <c r="B1584" s="146"/>
      <c r="C1584" s="146"/>
      <c r="D1584" s="146"/>
      <c r="E1584" s="146"/>
      <c r="F1584" s="146"/>
      <c r="G1584" s="146"/>
      <c r="H1584" s="146"/>
      <c r="I1584" s="146"/>
      <c r="J1584" s="146"/>
      <c r="K1584" s="146"/>
      <c r="L1584" s="146"/>
      <c r="M1584" s="146"/>
      <c r="N1584" s="146"/>
      <c r="O1584" s="146"/>
      <c r="P1584" s="146"/>
      <c r="Q1584" s="146"/>
      <c r="R1584" s="146"/>
      <c r="S1584" s="146"/>
      <c r="U1584" s="143" t="s">
        <v>2</v>
      </c>
      <c r="W1584" s="143" t="s">
        <v>2</v>
      </c>
      <c r="Y1584" s="221" t="s">
        <v>1922</v>
      </c>
      <c r="Z1584" s="221"/>
      <c r="AC1584" s="222">
        <v>1603.64</v>
      </c>
      <c r="AD1584" s="222"/>
    </row>
    <row r="1585" spans="1:30" ht="6.75" customHeight="1"/>
    <row r="1586" spans="1:30" ht="14.25" customHeight="1">
      <c r="A1586" s="215" t="s">
        <v>2290</v>
      </c>
      <c r="B1586" s="215"/>
      <c r="C1586" s="215"/>
      <c r="D1586" s="215"/>
      <c r="E1586" s="215"/>
      <c r="F1586" s="215"/>
      <c r="G1586" s="215"/>
      <c r="H1586" s="215"/>
      <c r="I1586" s="215"/>
      <c r="J1586" s="215"/>
      <c r="K1586" s="215"/>
      <c r="L1586" s="215"/>
      <c r="M1586" s="215"/>
      <c r="N1586" s="215"/>
      <c r="O1586" s="215"/>
    </row>
    <row r="1587" spans="1:30">
      <c r="B1587" s="216" t="s">
        <v>1139</v>
      </c>
      <c r="C1587" s="216"/>
      <c r="D1587" s="216"/>
      <c r="F1587" s="216" t="s">
        <v>1140</v>
      </c>
      <c r="G1587" s="216"/>
      <c r="H1587" s="216"/>
      <c r="I1587" s="216"/>
      <c r="J1587" s="216" t="s">
        <v>1141</v>
      </c>
      <c r="K1587" s="216"/>
      <c r="L1587" s="216"/>
      <c r="N1587" s="216" t="s">
        <v>1142</v>
      </c>
      <c r="O1587" s="216"/>
      <c r="P1587" s="216"/>
      <c r="Q1587" s="216"/>
      <c r="R1587" s="216"/>
      <c r="S1587" s="216"/>
      <c r="T1587" s="216"/>
      <c r="U1587" s="216"/>
      <c r="V1587" s="216"/>
      <c r="W1587" s="216"/>
      <c r="X1587" s="216"/>
      <c r="Y1587" s="216"/>
      <c r="Z1587" s="216"/>
      <c r="AA1587" s="216"/>
      <c r="AC1587" s="217" t="s">
        <v>1143</v>
      </c>
      <c r="AD1587" s="217"/>
    </row>
    <row r="1588" spans="1:30">
      <c r="B1588" s="140" t="s">
        <v>2291</v>
      </c>
      <c r="C1588" s="140"/>
      <c r="D1588" s="140"/>
      <c r="F1588" s="140" t="s">
        <v>1351</v>
      </c>
      <c r="G1588" s="140"/>
      <c r="H1588" s="140"/>
      <c r="I1588" s="140"/>
      <c r="J1588" s="140" t="s">
        <v>2292</v>
      </c>
      <c r="K1588" s="140"/>
      <c r="L1588" s="140"/>
      <c r="N1588" s="140" t="s">
        <v>2293</v>
      </c>
      <c r="O1588" s="140"/>
      <c r="P1588" s="140"/>
      <c r="Q1588" s="140"/>
      <c r="R1588" s="140"/>
      <c r="S1588" s="140"/>
      <c r="T1588" s="140"/>
      <c r="U1588" s="140"/>
      <c r="V1588" s="140"/>
      <c r="W1588" s="140"/>
      <c r="X1588" s="140"/>
      <c r="Y1588" s="140"/>
      <c r="Z1588" s="140"/>
      <c r="AA1588" s="140"/>
      <c r="AC1588" s="218">
        <v>34048.269999999997</v>
      </c>
      <c r="AD1588" s="218"/>
    </row>
    <row r="1589" spans="1:30">
      <c r="C1589" s="143" t="s">
        <v>2</v>
      </c>
      <c r="G1589" s="143" t="s">
        <v>2</v>
      </c>
      <c r="K1589" s="143" t="s">
        <v>2</v>
      </c>
      <c r="O1589" s="219" t="s">
        <v>2294</v>
      </c>
      <c r="P1589" s="219"/>
      <c r="Q1589" s="219"/>
      <c r="R1589" s="219"/>
      <c r="S1589" s="219"/>
      <c r="T1589" s="219"/>
      <c r="U1589" s="219"/>
      <c r="V1589" s="219"/>
      <c r="W1589" s="219"/>
      <c r="X1589" s="219"/>
      <c r="Y1589" s="219"/>
      <c r="Z1589" s="219"/>
      <c r="AA1589" s="219"/>
      <c r="AB1589" s="219"/>
      <c r="AC1589" s="220">
        <v>3460</v>
      </c>
      <c r="AD1589" s="220"/>
    </row>
    <row r="1590" spans="1:30">
      <c r="C1590" s="143" t="s">
        <v>2</v>
      </c>
      <c r="G1590" s="143" t="s">
        <v>2</v>
      </c>
      <c r="K1590" s="143" t="s">
        <v>2</v>
      </c>
      <c r="O1590" s="219" t="s">
        <v>2294</v>
      </c>
      <c r="P1590" s="219"/>
      <c r="Q1590" s="219"/>
      <c r="R1590" s="219"/>
      <c r="S1590" s="219"/>
      <c r="T1590" s="219"/>
      <c r="U1590" s="219"/>
      <c r="V1590" s="219"/>
      <c r="W1590" s="219"/>
      <c r="X1590" s="219"/>
      <c r="Y1590" s="219"/>
      <c r="Z1590" s="219"/>
      <c r="AA1590" s="219"/>
      <c r="AB1590" s="219"/>
      <c r="AC1590" s="220">
        <v>6588.27</v>
      </c>
      <c r="AD1590" s="220"/>
    </row>
    <row r="1591" spans="1:30">
      <c r="C1591" s="143" t="s">
        <v>2</v>
      </c>
      <c r="G1591" s="143" t="s">
        <v>2</v>
      </c>
      <c r="K1591" s="143" t="s">
        <v>2</v>
      </c>
      <c r="O1591" s="219" t="s">
        <v>2294</v>
      </c>
      <c r="P1591" s="219"/>
      <c r="Q1591" s="219"/>
      <c r="R1591" s="219"/>
      <c r="S1591" s="219"/>
      <c r="T1591" s="219"/>
      <c r="U1591" s="219"/>
      <c r="V1591" s="219"/>
      <c r="W1591" s="219"/>
      <c r="X1591" s="219"/>
      <c r="Y1591" s="219"/>
      <c r="Z1591" s="219"/>
      <c r="AA1591" s="219"/>
      <c r="AB1591" s="219"/>
      <c r="AC1591" s="220">
        <v>24000</v>
      </c>
      <c r="AD1591" s="220"/>
    </row>
    <row r="1592" spans="1:30" ht="6" customHeight="1"/>
    <row r="1593" spans="1:30" ht="16.5" customHeight="1">
      <c r="A1593" s="146" t="s">
        <v>2295</v>
      </c>
      <c r="B1593" s="146"/>
      <c r="C1593" s="146"/>
      <c r="D1593" s="146"/>
      <c r="E1593" s="146"/>
      <c r="F1593" s="146"/>
      <c r="G1593" s="146"/>
      <c r="H1593" s="146"/>
      <c r="I1593" s="146"/>
      <c r="J1593" s="146"/>
      <c r="K1593" s="146"/>
      <c r="L1593" s="146"/>
      <c r="M1593" s="146"/>
      <c r="N1593" s="146"/>
      <c r="O1593" s="146"/>
      <c r="P1593" s="146"/>
      <c r="Q1593" s="146"/>
      <c r="R1593" s="146"/>
      <c r="S1593" s="146"/>
      <c r="U1593" s="143" t="s">
        <v>2</v>
      </c>
      <c r="W1593" s="143" t="s">
        <v>2</v>
      </c>
      <c r="Y1593" s="221" t="s">
        <v>1922</v>
      </c>
      <c r="Z1593" s="221"/>
      <c r="AC1593" s="222">
        <v>34048.269999999997</v>
      </c>
      <c r="AD1593" s="222"/>
    </row>
    <row r="1594" spans="1:30" ht="6.75" customHeight="1"/>
    <row r="1595" spans="1:30" ht="14.25" customHeight="1">
      <c r="A1595" s="215" t="s">
        <v>2296</v>
      </c>
      <c r="B1595" s="215"/>
      <c r="C1595" s="215"/>
      <c r="D1595" s="215"/>
      <c r="E1595" s="215"/>
      <c r="F1595" s="215"/>
      <c r="G1595" s="215"/>
      <c r="H1595" s="215"/>
      <c r="I1595" s="215"/>
      <c r="J1595" s="215"/>
      <c r="K1595" s="215"/>
      <c r="L1595" s="215"/>
      <c r="M1595" s="215"/>
      <c r="N1595" s="215"/>
      <c r="O1595" s="215"/>
    </row>
    <row r="1596" spans="1:30">
      <c r="B1596" s="216" t="s">
        <v>1139</v>
      </c>
      <c r="C1596" s="216"/>
      <c r="D1596" s="216"/>
      <c r="F1596" s="216" t="s">
        <v>1140</v>
      </c>
      <c r="G1596" s="216"/>
      <c r="H1596" s="216"/>
      <c r="I1596" s="216"/>
      <c r="J1596" s="216" t="s">
        <v>1141</v>
      </c>
      <c r="K1596" s="216"/>
      <c r="L1596" s="216"/>
      <c r="N1596" s="216" t="s">
        <v>1142</v>
      </c>
      <c r="O1596" s="216"/>
      <c r="P1596" s="216"/>
      <c r="Q1596" s="216"/>
      <c r="R1596" s="216"/>
      <c r="S1596" s="216"/>
      <c r="T1596" s="216"/>
      <c r="U1596" s="216"/>
      <c r="V1596" s="216"/>
      <c r="W1596" s="216"/>
      <c r="X1596" s="216"/>
      <c r="Y1596" s="216"/>
      <c r="Z1596" s="216"/>
      <c r="AA1596" s="216"/>
      <c r="AC1596" s="217" t="s">
        <v>1143</v>
      </c>
      <c r="AD1596" s="217"/>
    </row>
    <row r="1597" spans="1:30" ht="33" customHeight="1"/>
    <row r="1598" spans="1:30" ht="12" customHeight="1"/>
    <row r="1599" spans="1:30" ht="13.5" customHeight="1">
      <c r="A1599" s="146" t="s">
        <v>1167</v>
      </c>
      <c r="B1599" s="146"/>
      <c r="C1599" s="146"/>
      <c r="D1599" s="146"/>
      <c r="E1599" s="146"/>
      <c r="F1599" s="146"/>
      <c r="G1599" s="146"/>
      <c r="H1599" s="146"/>
      <c r="I1599" s="146"/>
      <c r="J1599" s="146"/>
      <c r="K1599" s="146"/>
      <c r="L1599" s="146"/>
      <c r="M1599" s="146"/>
      <c r="R1599" s="147" t="s">
        <v>2297</v>
      </c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</row>
    <row r="1600" spans="1:30" ht="25.5" customHeight="1">
      <c r="C1600" s="137" t="s">
        <v>1135</v>
      </c>
      <c r="D1600" s="137"/>
      <c r="E1600" s="137"/>
      <c r="F1600" s="137"/>
      <c r="G1600" s="137"/>
      <c r="H1600" s="137"/>
      <c r="I1600" s="137"/>
      <c r="J1600" s="137"/>
      <c r="K1600" s="137"/>
      <c r="L1600" s="137"/>
      <c r="M1600" s="137"/>
      <c r="N1600" s="137"/>
      <c r="O1600" s="137"/>
      <c r="P1600" s="137"/>
      <c r="Q1600" s="137"/>
      <c r="R1600" s="137"/>
      <c r="S1600" s="137"/>
      <c r="T1600" s="137"/>
      <c r="U1600" s="137"/>
      <c r="V1600" s="137"/>
      <c r="W1600" s="137"/>
      <c r="X1600" s="137"/>
      <c r="Y1600" s="137"/>
      <c r="Z1600" s="137"/>
      <c r="AA1600" s="137"/>
      <c r="AB1600" s="137"/>
      <c r="AC1600" s="137"/>
    </row>
    <row r="1601" spans="1:30" ht="7.5" customHeight="1"/>
    <row r="1602" spans="1:30" ht="18.75" customHeight="1">
      <c r="I1602" s="213" t="s">
        <v>1136</v>
      </c>
      <c r="J1602" s="213"/>
      <c r="K1602" s="213"/>
      <c r="L1602" s="213"/>
      <c r="M1602" s="213"/>
      <c r="N1602" s="213"/>
      <c r="O1602" s="213"/>
      <c r="P1602" s="213"/>
      <c r="S1602" s="214" t="s">
        <v>1137</v>
      </c>
      <c r="T1602" s="214"/>
      <c r="U1602" s="214"/>
      <c r="V1602" s="214"/>
      <c r="W1602" s="214"/>
      <c r="X1602" s="214"/>
      <c r="Y1602" s="214"/>
    </row>
    <row r="1603" spans="1:30" ht="6.75" customHeight="1"/>
    <row r="1604" spans="1:30" ht="14.25" customHeight="1">
      <c r="A1604" s="215" t="s">
        <v>2296</v>
      </c>
      <c r="B1604" s="215"/>
      <c r="C1604" s="215"/>
      <c r="D1604" s="215"/>
      <c r="E1604" s="215"/>
      <c r="F1604" s="215"/>
      <c r="G1604" s="215"/>
      <c r="H1604" s="215"/>
      <c r="I1604" s="215"/>
      <c r="J1604" s="215"/>
      <c r="K1604" s="215"/>
      <c r="L1604" s="215"/>
      <c r="M1604" s="215"/>
      <c r="N1604" s="215"/>
      <c r="O1604" s="215"/>
    </row>
    <row r="1605" spans="1:30">
      <c r="B1605" s="216" t="s">
        <v>1139</v>
      </c>
      <c r="C1605" s="216"/>
      <c r="D1605" s="216"/>
      <c r="F1605" s="216" t="s">
        <v>1140</v>
      </c>
      <c r="G1605" s="216"/>
      <c r="H1605" s="216"/>
      <c r="I1605" s="216"/>
      <c r="J1605" s="216" t="s">
        <v>1141</v>
      </c>
      <c r="K1605" s="216"/>
      <c r="L1605" s="216"/>
      <c r="N1605" s="216" t="s">
        <v>1142</v>
      </c>
      <c r="O1605" s="216"/>
      <c r="P1605" s="216"/>
      <c r="Q1605" s="216"/>
      <c r="R1605" s="216"/>
      <c r="S1605" s="216"/>
      <c r="T1605" s="216"/>
      <c r="U1605" s="216"/>
      <c r="V1605" s="216"/>
      <c r="W1605" s="216"/>
      <c r="X1605" s="216"/>
      <c r="Y1605" s="216"/>
      <c r="Z1605" s="216"/>
      <c r="AA1605" s="216"/>
      <c r="AC1605" s="217" t="s">
        <v>1143</v>
      </c>
      <c r="AD1605" s="217"/>
    </row>
    <row r="1606" spans="1:30">
      <c r="B1606" s="140" t="s">
        <v>2298</v>
      </c>
      <c r="C1606" s="140"/>
      <c r="D1606" s="140"/>
      <c r="F1606" s="140" t="s">
        <v>2299</v>
      </c>
      <c r="G1606" s="140"/>
      <c r="H1606" s="140"/>
      <c r="I1606" s="140"/>
      <c r="J1606" s="140" t="s">
        <v>2300</v>
      </c>
      <c r="K1606" s="140"/>
      <c r="L1606" s="140"/>
      <c r="N1606" s="140" t="s">
        <v>2301</v>
      </c>
      <c r="O1606" s="140"/>
      <c r="P1606" s="140"/>
      <c r="Q1606" s="140"/>
      <c r="R1606" s="140"/>
      <c r="S1606" s="140"/>
      <c r="T1606" s="140"/>
      <c r="U1606" s="140"/>
      <c r="V1606" s="140"/>
      <c r="W1606" s="140"/>
      <c r="X1606" s="140"/>
      <c r="Y1606" s="140"/>
      <c r="Z1606" s="140"/>
      <c r="AA1606" s="140"/>
      <c r="AC1606" s="218">
        <v>-3000</v>
      </c>
      <c r="AD1606" s="218"/>
    </row>
    <row r="1607" spans="1:30">
      <c r="C1607" s="143" t="s">
        <v>2</v>
      </c>
      <c r="G1607" s="143" t="s">
        <v>2</v>
      </c>
      <c r="K1607" s="143" t="s">
        <v>2</v>
      </c>
      <c r="O1607" s="219" t="s">
        <v>2302</v>
      </c>
      <c r="P1607" s="219"/>
      <c r="Q1607" s="219"/>
      <c r="R1607" s="219"/>
      <c r="S1607" s="219"/>
      <c r="T1607" s="219"/>
      <c r="U1607" s="219"/>
      <c r="V1607" s="219"/>
      <c r="W1607" s="219"/>
      <c r="X1607" s="219"/>
      <c r="Y1607" s="219"/>
      <c r="Z1607" s="219"/>
      <c r="AA1607" s="219"/>
      <c r="AB1607" s="219"/>
      <c r="AC1607" s="220">
        <v>-1000</v>
      </c>
      <c r="AD1607" s="220"/>
    </row>
    <row r="1608" spans="1:30">
      <c r="C1608" s="143" t="s">
        <v>2</v>
      </c>
      <c r="G1608" s="143" t="s">
        <v>2</v>
      </c>
      <c r="K1608" s="143" t="s">
        <v>2</v>
      </c>
      <c r="O1608" s="219" t="s">
        <v>2302</v>
      </c>
      <c r="P1608" s="219"/>
      <c r="Q1608" s="219"/>
      <c r="R1608" s="219"/>
      <c r="S1608" s="219"/>
      <c r="T1608" s="219"/>
      <c r="U1608" s="219"/>
      <c r="V1608" s="219"/>
      <c r="W1608" s="219"/>
      <c r="X1608" s="219"/>
      <c r="Y1608" s="219"/>
      <c r="Z1608" s="219"/>
      <c r="AA1608" s="219"/>
      <c r="AB1608" s="219"/>
      <c r="AC1608" s="220">
        <v>-2000</v>
      </c>
      <c r="AD1608" s="220"/>
    </row>
    <row r="1609" spans="1:30">
      <c r="B1609" s="140" t="s">
        <v>2303</v>
      </c>
      <c r="C1609" s="140"/>
      <c r="D1609" s="140"/>
      <c r="F1609" s="140" t="s">
        <v>1351</v>
      </c>
      <c r="G1609" s="140"/>
      <c r="H1609" s="140"/>
      <c r="I1609" s="140"/>
      <c r="J1609" s="140" t="s">
        <v>2300</v>
      </c>
      <c r="K1609" s="140"/>
      <c r="L1609" s="140"/>
      <c r="N1609" s="140" t="s">
        <v>2301</v>
      </c>
      <c r="O1609" s="140"/>
      <c r="P1609" s="140"/>
      <c r="Q1609" s="140"/>
      <c r="R1609" s="140"/>
      <c r="S1609" s="140"/>
      <c r="T1609" s="140"/>
      <c r="U1609" s="140"/>
      <c r="V1609" s="140"/>
      <c r="W1609" s="140"/>
      <c r="X1609" s="140"/>
      <c r="Y1609" s="140"/>
      <c r="Z1609" s="140"/>
      <c r="AA1609" s="140"/>
      <c r="AC1609" s="218">
        <v>3000</v>
      </c>
      <c r="AD1609" s="218"/>
    </row>
    <row r="1610" spans="1:30">
      <c r="C1610" s="143" t="s">
        <v>2</v>
      </c>
      <c r="G1610" s="143" t="s">
        <v>2</v>
      </c>
      <c r="K1610" s="143" t="s">
        <v>2</v>
      </c>
      <c r="O1610" s="219" t="s">
        <v>2304</v>
      </c>
      <c r="P1610" s="219"/>
      <c r="Q1610" s="219"/>
      <c r="R1610" s="219"/>
      <c r="S1610" s="219"/>
      <c r="T1610" s="219"/>
      <c r="U1610" s="219"/>
      <c r="V1610" s="219"/>
      <c r="W1610" s="219"/>
      <c r="X1610" s="219"/>
      <c r="Y1610" s="219"/>
      <c r="Z1610" s="219"/>
      <c r="AA1610" s="219"/>
      <c r="AB1610" s="219"/>
      <c r="AC1610" s="220">
        <v>1000</v>
      </c>
      <c r="AD1610" s="220"/>
    </row>
    <row r="1611" spans="1:30">
      <c r="C1611" s="143" t="s">
        <v>2</v>
      </c>
      <c r="G1611" s="143" t="s">
        <v>2</v>
      </c>
      <c r="K1611" s="143" t="s">
        <v>2</v>
      </c>
      <c r="O1611" s="219" t="s">
        <v>2305</v>
      </c>
      <c r="P1611" s="219"/>
      <c r="Q1611" s="219"/>
      <c r="R1611" s="219"/>
      <c r="S1611" s="219"/>
      <c r="T1611" s="219"/>
      <c r="U1611" s="219"/>
      <c r="V1611" s="219"/>
      <c r="W1611" s="219"/>
      <c r="X1611" s="219"/>
      <c r="Y1611" s="219"/>
      <c r="Z1611" s="219"/>
      <c r="AA1611" s="219"/>
      <c r="AB1611" s="219"/>
      <c r="AC1611" s="220">
        <v>2000</v>
      </c>
      <c r="AD1611" s="220"/>
    </row>
    <row r="1612" spans="1:30" ht="6" customHeight="1"/>
    <row r="1613" spans="1:30" ht="16.5" customHeight="1">
      <c r="A1613" s="146" t="s">
        <v>2306</v>
      </c>
      <c r="B1613" s="146"/>
      <c r="C1613" s="146"/>
      <c r="D1613" s="146"/>
      <c r="E1613" s="146"/>
      <c r="F1613" s="146"/>
      <c r="G1613" s="146"/>
      <c r="H1613" s="146"/>
      <c r="I1613" s="146"/>
      <c r="J1613" s="146"/>
      <c r="K1613" s="146"/>
      <c r="L1613" s="146"/>
      <c r="M1613" s="146"/>
      <c r="N1613" s="146"/>
      <c r="O1613" s="146"/>
      <c r="P1613" s="146"/>
      <c r="Q1613" s="146"/>
      <c r="R1613" s="146"/>
      <c r="S1613" s="146"/>
      <c r="U1613" s="143" t="s">
        <v>2</v>
      </c>
      <c r="W1613" s="143" t="s">
        <v>2</v>
      </c>
      <c r="Y1613" s="221" t="s">
        <v>1922</v>
      </c>
      <c r="Z1613" s="221"/>
      <c r="AC1613" s="222">
        <v>0</v>
      </c>
      <c r="AD1613" s="222"/>
    </row>
    <row r="1614" spans="1:30" ht="6.75" customHeight="1"/>
    <row r="1615" spans="1:30" ht="14.25" customHeight="1">
      <c r="A1615" s="215" t="s">
        <v>2307</v>
      </c>
      <c r="B1615" s="215"/>
      <c r="C1615" s="215"/>
      <c r="D1615" s="215"/>
      <c r="E1615" s="215"/>
      <c r="F1615" s="215"/>
      <c r="G1615" s="215"/>
      <c r="H1615" s="215"/>
      <c r="I1615" s="215"/>
      <c r="J1615" s="215"/>
      <c r="K1615" s="215"/>
      <c r="L1615" s="215"/>
      <c r="M1615" s="215"/>
      <c r="N1615" s="215"/>
      <c r="O1615" s="215"/>
    </row>
    <row r="1616" spans="1:30">
      <c r="B1616" s="216" t="s">
        <v>1139</v>
      </c>
      <c r="C1616" s="216"/>
      <c r="D1616" s="216"/>
      <c r="F1616" s="216" t="s">
        <v>1140</v>
      </c>
      <c r="G1616" s="216"/>
      <c r="H1616" s="216"/>
      <c r="I1616" s="216"/>
      <c r="J1616" s="216" t="s">
        <v>1141</v>
      </c>
      <c r="K1616" s="216"/>
      <c r="L1616" s="216"/>
      <c r="N1616" s="216" t="s">
        <v>1142</v>
      </c>
      <c r="O1616" s="216"/>
      <c r="P1616" s="216"/>
      <c r="Q1616" s="216"/>
      <c r="R1616" s="216"/>
      <c r="S1616" s="216"/>
      <c r="T1616" s="216"/>
      <c r="U1616" s="216"/>
      <c r="V1616" s="216"/>
      <c r="W1616" s="216"/>
      <c r="X1616" s="216"/>
      <c r="Y1616" s="216"/>
      <c r="Z1616" s="216"/>
      <c r="AA1616" s="216"/>
      <c r="AC1616" s="217" t="s">
        <v>1143</v>
      </c>
      <c r="AD1616" s="217"/>
    </row>
    <row r="1617" spans="1:30">
      <c r="B1617" s="140" t="s">
        <v>2308</v>
      </c>
      <c r="C1617" s="140"/>
      <c r="D1617" s="140"/>
      <c r="F1617" s="140" t="s">
        <v>2309</v>
      </c>
      <c r="G1617" s="140"/>
      <c r="H1617" s="140"/>
      <c r="I1617" s="140"/>
      <c r="J1617" s="140" t="s">
        <v>2310</v>
      </c>
      <c r="K1617" s="140"/>
      <c r="L1617" s="140"/>
      <c r="N1617" s="140" t="s">
        <v>2311</v>
      </c>
      <c r="O1617" s="140"/>
      <c r="P1617" s="140"/>
      <c r="Q1617" s="140"/>
      <c r="R1617" s="140"/>
      <c r="S1617" s="140"/>
      <c r="T1617" s="140"/>
      <c r="U1617" s="140"/>
      <c r="V1617" s="140"/>
      <c r="W1617" s="140"/>
      <c r="X1617" s="140"/>
      <c r="Y1617" s="140"/>
      <c r="Z1617" s="140"/>
      <c r="AA1617" s="140"/>
      <c r="AC1617" s="218">
        <v>-3204</v>
      </c>
      <c r="AD1617" s="218"/>
    </row>
    <row r="1618" spans="1:30">
      <c r="C1618" s="143" t="s">
        <v>2</v>
      </c>
      <c r="G1618" s="143" t="s">
        <v>2</v>
      </c>
      <c r="K1618" s="143" t="s">
        <v>2</v>
      </c>
      <c r="O1618" s="219" t="s">
        <v>2312</v>
      </c>
      <c r="P1618" s="219"/>
      <c r="Q1618" s="219"/>
      <c r="R1618" s="219"/>
      <c r="S1618" s="219"/>
      <c r="T1618" s="219"/>
      <c r="U1618" s="219"/>
      <c r="V1618" s="219"/>
      <c r="W1618" s="219"/>
      <c r="X1618" s="219"/>
      <c r="Y1618" s="219"/>
      <c r="Z1618" s="219"/>
      <c r="AA1618" s="219"/>
      <c r="AB1618" s="219"/>
    </row>
    <row r="1619" spans="1:30">
      <c r="B1619" s="140" t="s">
        <v>2313</v>
      </c>
      <c r="C1619" s="140"/>
      <c r="D1619" s="140"/>
      <c r="F1619" s="140" t="s">
        <v>2314</v>
      </c>
      <c r="G1619" s="140"/>
      <c r="H1619" s="140"/>
      <c r="I1619" s="140"/>
      <c r="J1619" s="140" t="s">
        <v>2315</v>
      </c>
      <c r="K1619" s="140"/>
      <c r="L1619" s="140"/>
      <c r="N1619" s="140" t="s">
        <v>2316</v>
      </c>
      <c r="O1619" s="140"/>
      <c r="P1619" s="140"/>
      <c r="Q1619" s="140"/>
      <c r="R1619" s="140"/>
      <c r="S1619" s="140"/>
      <c r="T1619" s="140"/>
      <c r="U1619" s="140"/>
      <c r="V1619" s="140"/>
      <c r="W1619" s="140"/>
      <c r="X1619" s="140"/>
      <c r="Y1619" s="140"/>
      <c r="Z1619" s="140"/>
      <c r="AA1619" s="140"/>
      <c r="AC1619" s="218">
        <v>-3500</v>
      </c>
      <c r="AD1619" s="218"/>
    </row>
    <row r="1620" spans="1:30">
      <c r="C1620" s="143" t="s">
        <v>2</v>
      </c>
      <c r="G1620" s="143" t="s">
        <v>2</v>
      </c>
      <c r="K1620" s="143" t="s">
        <v>2</v>
      </c>
      <c r="O1620" s="219" t="s">
        <v>2317</v>
      </c>
      <c r="P1620" s="219"/>
      <c r="Q1620" s="219"/>
      <c r="R1620" s="219"/>
      <c r="S1620" s="219"/>
      <c r="T1620" s="219"/>
      <c r="U1620" s="219"/>
      <c r="V1620" s="219"/>
      <c r="W1620" s="219"/>
      <c r="X1620" s="219"/>
      <c r="Y1620" s="219"/>
      <c r="Z1620" s="219"/>
      <c r="AA1620" s="219"/>
      <c r="AB1620" s="219"/>
    </row>
    <row r="1621" spans="1:30">
      <c r="B1621" s="140" t="s">
        <v>2318</v>
      </c>
      <c r="C1621" s="140"/>
      <c r="D1621" s="140"/>
      <c r="F1621" s="140" t="s">
        <v>2319</v>
      </c>
      <c r="G1621" s="140"/>
      <c r="H1621" s="140"/>
      <c r="I1621" s="140"/>
      <c r="J1621" s="140" t="s">
        <v>2310</v>
      </c>
      <c r="K1621" s="140"/>
      <c r="L1621" s="140"/>
      <c r="N1621" s="140" t="s">
        <v>2311</v>
      </c>
      <c r="O1621" s="140"/>
      <c r="P1621" s="140"/>
      <c r="Q1621" s="140"/>
      <c r="R1621" s="140"/>
      <c r="S1621" s="140"/>
      <c r="T1621" s="140"/>
      <c r="U1621" s="140"/>
      <c r="V1621" s="140"/>
      <c r="W1621" s="140"/>
      <c r="X1621" s="140"/>
      <c r="Y1621" s="140"/>
      <c r="Z1621" s="140"/>
      <c r="AA1621" s="140"/>
      <c r="AC1621" s="218">
        <v>-12816</v>
      </c>
      <c r="AD1621" s="218"/>
    </row>
    <row r="1622" spans="1:30">
      <c r="C1622" s="143" t="s">
        <v>2</v>
      </c>
      <c r="G1622" s="143" t="s">
        <v>2</v>
      </c>
      <c r="K1622" s="143" t="s">
        <v>2</v>
      </c>
      <c r="O1622" s="219" t="s">
        <v>2312</v>
      </c>
      <c r="P1622" s="219"/>
      <c r="Q1622" s="219"/>
      <c r="R1622" s="219"/>
      <c r="S1622" s="219"/>
      <c r="T1622" s="219"/>
      <c r="U1622" s="219"/>
      <c r="V1622" s="219"/>
      <c r="W1622" s="219"/>
      <c r="X1622" s="219"/>
      <c r="Y1622" s="219"/>
      <c r="Z1622" s="219"/>
      <c r="AA1622" s="219"/>
      <c r="AB1622" s="219"/>
    </row>
    <row r="1623" spans="1:30">
      <c r="B1623" s="140" t="s">
        <v>2320</v>
      </c>
      <c r="C1623" s="140"/>
      <c r="D1623" s="140"/>
      <c r="F1623" s="140" t="s">
        <v>1304</v>
      </c>
      <c r="G1623" s="140"/>
      <c r="H1623" s="140"/>
      <c r="I1623" s="140"/>
      <c r="J1623" s="140" t="s">
        <v>2310</v>
      </c>
      <c r="K1623" s="140"/>
      <c r="L1623" s="140"/>
      <c r="N1623" s="140" t="s">
        <v>2311</v>
      </c>
      <c r="O1623" s="140"/>
      <c r="P1623" s="140"/>
      <c r="Q1623" s="140"/>
      <c r="R1623" s="140"/>
      <c r="S1623" s="140"/>
      <c r="T1623" s="140"/>
      <c r="U1623" s="140"/>
      <c r="V1623" s="140"/>
      <c r="W1623" s="140"/>
      <c r="X1623" s="140"/>
      <c r="Y1623" s="140"/>
      <c r="Z1623" s="140"/>
      <c r="AA1623" s="140"/>
      <c r="AC1623" s="218">
        <v>16020</v>
      </c>
      <c r="AD1623" s="218"/>
    </row>
    <row r="1624" spans="1:30">
      <c r="C1624" s="143" t="s">
        <v>2</v>
      </c>
      <c r="G1624" s="143" t="s">
        <v>2</v>
      </c>
      <c r="K1624" s="143" t="s">
        <v>2</v>
      </c>
      <c r="O1624" s="219" t="s">
        <v>2321</v>
      </c>
      <c r="P1624" s="219"/>
      <c r="Q1624" s="219"/>
      <c r="R1624" s="219"/>
      <c r="S1624" s="219"/>
      <c r="T1624" s="219"/>
      <c r="U1624" s="219"/>
      <c r="V1624" s="219"/>
      <c r="W1624" s="219"/>
      <c r="X1624" s="219"/>
      <c r="Y1624" s="219"/>
      <c r="Z1624" s="219"/>
      <c r="AA1624" s="219"/>
      <c r="AB1624" s="219"/>
      <c r="AC1624" s="220">
        <v>3204</v>
      </c>
      <c r="AD1624" s="220"/>
    </row>
    <row r="1625" spans="1:30">
      <c r="C1625" s="143" t="s">
        <v>2</v>
      </c>
      <c r="G1625" s="143" t="s">
        <v>2</v>
      </c>
      <c r="K1625" s="143" t="s">
        <v>2</v>
      </c>
      <c r="O1625" s="219" t="s">
        <v>2321</v>
      </c>
      <c r="P1625" s="219"/>
      <c r="Q1625" s="219"/>
      <c r="R1625" s="219"/>
      <c r="S1625" s="219"/>
      <c r="T1625" s="219"/>
      <c r="U1625" s="219"/>
      <c r="V1625" s="219"/>
      <c r="W1625" s="219"/>
      <c r="X1625" s="219"/>
      <c r="Y1625" s="219"/>
      <c r="Z1625" s="219"/>
      <c r="AA1625" s="219"/>
      <c r="AB1625" s="219"/>
      <c r="AC1625" s="220">
        <v>12816</v>
      </c>
      <c r="AD1625" s="220"/>
    </row>
    <row r="1626" spans="1:30">
      <c r="B1626" s="140" t="s">
        <v>2322</v>
      </c>
      <c r="C1626" s="140"/>
      <c r="D1626" s="140"/>
      <c r="F1626" s="140" t="s">
        <v>1351</v>
      </c>
      <c r="G1626" s="140"/>
      <c r="H1626" s="140"/>
      <c r="I1626" s="140"/>
      <c r="J1626" s="140" t="s">
        <v>2315</v>
      </c>
      <c r="K1626" s="140"/>
      <c r="L1626" s="140"/>
      <c r="N1626" s="140" t="s">
        <v>2316</v>
      </c>
      <c r="O1626" s="140"/>
      <c r="P1626" s="140"/>
      <c r="Q1626" s="140"/>
      <c r="R1626" s="140"/>
      <c r="S1626" s="140"/>
      <c r="T1626" s="140"/>
      <c r="U1626" s="140"/>
      <c r="V1626" s="140"/>
      <c r="W1626" s="140"/>
      <c r="X1626" s="140"/>
      <c r="Y1626" s="140"/>
      <c r="Z1626" s="140"/>
      <c r="AA1626" s="140"/>
      <c r="AC1626" s="218">
        <v>3500</v>
      </c>
      <c r="AD1626" s="218"/>
    </row>
    <row r="1627" spans="1:30">
      <c r="C1627" s="143" t="s">
        <v>2</v>
      </c>
      <c r="G1627" s="143" t="s">
        <v>2</v>
      </c>
      <c r="K1627" s="143" t="s">
        <v>2</v>
      </c>
      <c r="O1627" s="219" t="s">
        <v>2323</v>
      </c>
      <c r="P1627" s="219"/>
      <c r="Q1627" s="219"/>
      <c r="R1627" s="219"/>
      <c r="S1627" s="219"/>
      <c r="T1627" s="219"/>
      <c r="U1627" s="219"/>
      <c r="V1627" s="219"/>
      <c r="W1627" s="219"/>
      <c r="X1627" s="219"/>
      <c r="Y1627" s="219"/>
      <c r="Z1627" s="219"/>
      <c r="AA1627" s="219"/>
      <c r="AB1627" s="219"/>
    </row>
    <row r="1628" spans="1:30" ht="6" customHeight="1"/>
    <row r="1629" spans="1:30" ht="16.5" customHeight="1">
      <c r="A1629" s="146" t="s">
        <v>2324</v>
      </c>
      <c r="B1629" s="146"/>
      <c r="C1629" s="146"/>
      <c r="D1629" s="146"/>
      <c r="E1629" s="146"/>
      <c r="F1629" s="146"/>
      <c r="G1629" s="146"/>
      <c r="H1629" s="146"/>
      <c r="I1629" s="146"/>
      <c r="J1629" s="146"/>
      <c r="K1629" s="146"/>
      <c r="L1629" s="146"/>
      <c r="M1629" s="146"/>
      <c r="N1629" s="146"/>
      <c r="O1629" s="146"/>
      <c r="P1629" s="146"/>
      <c r="Q1629" s="146"/>
      <c r="R1629" s="146"/>
      <c r="S1629" s="146"/>
      <c r="U1629" s="143" t="s">
        <v>2</v>
      </c>
      <c r="W1629" s="143" t="s">
        <v>2</v>
      </c>
      <c r="Y1629" s="221" t="s">
        <v>1922</v>
      </c>
      <c r="Z1629" s="221"/>
      <c r="AC1629" s="222">
        <v>0</v>
      </c>
      <c r="AD1629" s="222"/>
    </row>
    <row r="1630" spans="1:30" ht="6.75" customHeight="1"/>
    <row r="1631" spans="1:30" ht="14.25" customHeight="1">
      <c r="A1631" s="215" t="s">
        <v>2325</v>
      </c>
      <c r="B1631" s="215"/>
      <c r="C1631" s="215"/>
      <c r="D1631" s="215"/>
      <c r="E1631" s="215"/>
      <c r="F1631" s="215"/>
      <c r="G1631" s="215"/>
      <c r="H1631" s="215"/>
      <c r="I1631" s="215"/>
      <c r="J1631" s="215"/>
      <c r="K1631" s="215"/>
      <c r="L1631" s="215"/>
      <c r="M1631" s="215"/>
      <c r="N1631" s="215"/>
      <c r="O1631" s="215"/>
    </row>
    <row r="1632" spans="1:30">
      <c r="B1632" s="216" t="s">
        <v>1139</v>
      </c>
      <c r="C1632" s="216"/>
      <c r="D1632" s="216"/>
      <c r="F1632" s="216" t="s">
        <v>1140</v>
      </c>
      <c r="G1632" s="216"/>
      <c r="H1632" s="216"/>
      <c r="I1632" s="216"/>
      <c r="J1632" s="216" t="s">
        <v>1141</v>
      </c>
      <c r="K1632" s="216"/>
      <c r="L1632" s="216"/>
      <c r="N1632" s="216" t="s">
        <v>1142</v>
      </c>
      <c r="O1632" s="216"/>
      <c r="P1632" s="216"/>
      <c r="Q1632" s="216"/>
      <c r="R1632" s="216"/>
      <c r="S1632" s="216"/>
      <c r="T1632" s="216"/>
      <c r="U1632" s="216"/>
      <c r="V1632" s="216"/>
      <c r="W1632" s="216"/>
      <c r="X1632" s="216"/>
      <c r="Y1632" s="216"/>
      <c r="Z1632" s="216"/>
      <c r="AA1632" s="216"/>
      <c r="AC1632" s="217" t="s">
        <v>1143</v>
      </c>
      <c r="AD1632" s="217"/>
    </row>
    <row r="1633" spans="1:30">
      <c r="B1633" s="140" t="s">
        <v>2326</v>
      </c>
      <c r="C1633" s="140"/>
      <c r="D1633" s="140"/>
      <c r="F1633" s="140" t="s">
        <v>1351</v>
      </c>
      <c r="G1633" s="140"/>
      <c r="H1633" s="140"/>
      <c r="I1633" s="140"/>
      <c r="J1633" s="140" t="s">
        <v>2327</v>
      </c>
      <c r="K1633" s="140"/>
      <c r="L1633" s="140"/>
      <c r="N1633" s="140" t="s">
        <v>2328</v>
      </c>
      <c r="O1633" s="140"/>
      <c r="P1633" s="140"/>
      <c r="Q1633" s="140"/>
      <c r="R1633" s="140"/>
      <c r="S1633" s="140"/>
      <c r="T1633" s="140"/>
      <c r="U1633" s="140"/>
      <c r="V1633" s="140"/>
      <c r="W1633" s="140"/>
      <c r="X1633" s="140"/>
      <c r="Y1633" s="140"/>
      <c r="Z1633" s="140"/>
      <c r="AA1633" s="140"/>
      <c r="AC1633" s="218">
        <v>4400</v>
      </c>
      <c r="AD1633" s="218"/>
    </row>
    <row r="1634" spans="1:30">
      <c r="C1634" s="143" t="s">
        <v>2</v>
      </c>
      <c r="G1634" s="143" t="s">
        <v>2</v>
      </c>
      <c r="K1634" s="143" t="s">
        <v>2</v>
      </c>
      <c r="O1634" s="219" t="s">
        <v>2329</v>
      </c>
      <c r="P1634" s="219"/>
      <c r="Q1634" s="219"/>
      <c r="R1634" s="219"/>
      <c r="S1634" s="219"/>
      <c r="T1634" s="219"/>
      <c r="U1634" s="219"/>
      <c r="V1634" s="219"/>
      <c r="W1634" s="219"/>
      <c r="X1634" s="219"/>
      <c r="Y1634" s="219"/>
      <c r="Z1634" s="219"/>
      <c r="AA1634" s="219"/>
      <c r="AB1634" s="219"/>
    </row>
    <row r="1635" spans="1:30">
      <c r="B1635" s="140" t="s">
        <v>2330</v>
      </c>
      <c r="C1635" s="140"/>
      <c r="D1635" s="140"/>
      <c r="F1635" s="140" t="s">
        <v>1222</v>
      </c>
      <c r="G1635" s="140"/>
      <c r="H1635" s="140"/>
      <c r="I1635" s="140"/>
      <c r="J1635" s="140" t="s">
        <v>2331</v>
      </c>
      <c r="K1635" s="140"/>
      <c r="L1635" s="140"/>
      <c r="N1635" s="140" t="s">
        <v>2332</v>
      </c>
      <c r="O1635" s="140"/>
      <c r="P1635" s="140"/>
      <c r="Q1635" s="140"/>
      <c r="R1635" s="140"/>
      <c r="S1635" s="140"/>
      <c r="T1635" s="140"/>
      <c r="U1635" s="140"/>
      <c r="V1635" s="140"/>
      <c r="W1635" s="140"/>
      <c r="X1635" s="140"/>
      <c r="Y1635" s="140"/>
      <c r="Z1635" s="140"/>
      <c r="AA1635" s="140"/>
      <c r="AC1635" s="218">
        <v>1633</v>
      </c>
      <c r="AD1635" s="218"/>
    </row>
    <row r="1636" spans="1:30">
      <c r="C1636" s="143" t="s">
        <v>2</v>
      </c>
      <c r="G1636" s="143" t="s">
        <v>2</v>
      </c>
      <c r="K1636" s="143" t="s">
        <v>2</v>
      </c>
      <c r="O1636" s="219" t="s">
        <v>2333</v>
      </c>
      <c r="P1636" s="219"/>
      <c r="Q1636" s="219"/>
      <c r="R1636" s="219"/>
      <c r="S1636" s="219"/>
      <c r="T1636" s="219"/>
      <c r="U1636" s="219"/>
      <c r="V1636" s="219"/>
      <c r="W1636" s="219"/>
      <c r="X1636" s="219"/>
      <c r="Y1636" s="219"/>
      <c r="Z1636" s="219"/>
      <c r="AA1636" s="219"/>
      <c r="AB1636" s="219"/>
      <c r="AC1636" s="220">
        <v>492.16</v>
      </c>
      <c r="AD1636" s="220"/>
    </row>
    <row r="1637" spans="1:30">
      <c r="C1637" s="143" t="s">
        <v>2</v>
      </c>
      <c r="G1637" s="143" t="s">
        <v>2</v>
      </c>
      <c r="K1637" s="143" t="s">
        <v>2</v>
      </c>
      <c r="O1637" s="219" t="s">
        <v>2334</v>
      </c>
      <c r="P1637" s="219"/>
      <c r="Q1637" s="219"/>
      <c r="R1637" s="219"/>
      <c r="S1637" s="219"/>
      <c r="T1637" s="219"/>
      <c r="U1637" s="219"/>
      <c r="V1637" s="219"/>
      <c r="W1637" s="219"/>
      <c r="X1637" s="219"/>
      <c r="Y1637" s="219"/>
      <c r="Z1637" s="219"/>
      <c r="AA1637" s="219"/>
      <c r="AB1637" s="219"/>
      <c r="AC1637" s="220">
        <v>1140.8399999999999</v>
      </c>
      <c r="AD1637" s="220"/>
    </row>
    <row r="1638" spans="1:30">
      <c r="B1638" s="140" t="s">
        <v>1655</v>
      </c>
      <c r="C1638" s="140"/>
      <c r="D1638" s="140"/>
      <c r="F1638" s="140" t="s">
        <v>1351</v>
      </c>
      <c r="G1638" s="140"/>
      <c r="H1638" s="140"/>
      <c r="I1638" s="140"/>
      <c r="J1638" s="140" t="s">
        <v>1517</v>
      </c>
      <c r="K1638" s="140"/>
      <c r="L1638" s="140"/>
      <c r="N1638" s="140" t="s">
        <v>1518</v>
      </c>
      <c r="O1638" s="140"/>
      <c r="P1638" s="140"/>
      <c r="Q1638" s="140"/>
      <c r="R1638" s="140"/>
      <c r="S1638" s="140"/>
      <c r="T1638" s="140"/>
      <c r="U1638" s="140"/>
      <c r="V1638" s="140"/>
      <c r="W1638" s="140"/>
      <c r="X1638" s="140"/>
      <c r="Y1638" s="140"/>
      <c r="Z1638" s="140"/>
      <c r="AA1638" s="140"/>
      <c r="AC1638" s="218">
        <v>1326.52</v>
      </c>
      <c r="AD1638" s="218"/>
    </row>
    <row r="1639" spans="1:30">
      <c r="C1639" s="143" t="s">
        <v>2</v>
      </c>
      <c r="G1639" s="143" t="s">
        <v>2</v>
      </c>
      <c r="K1639" s="143" t="s">
        <v>2</v>
      </c>
      <c r="O1639" s="219" t="s">
        <v>2335</v>
      </c>
      <c r="P1639" s="219"/>
      <c r="Q1639" s="219"/>
      <c r="R1639" s="219"/>
      <c r="S1639" s="219"/>
      <c r="T1639" s="219"/>
      <c r="U1639" s="219"/>
      <c r="V1639" s="219"/>
      <c r="W1639" s="219"/>
      <c r="X1639" s="219"/>
      <c r="Y1639" s="219"/>
      <c r="Z1639" s="219"/>
      <c r="AA1639" s="219"/>
      <c r="AB1639" s="219"/>
    </row>
    <row r="1640" spans="1:30">
      <c r="B1640" s="140" t="s">
        <v>2336</v>
      </c>
      <c r="C1640" s="140"/>
      <c r="D1640" s="140"/>
      <c r="F1640" s="140" t="s">
        <v>1351</v>
      </c>
      <c r="G1640" s="140"/>
      <c r="H1640" s="140"/>
      <c r="I1640" s="140"/>
      <c r="J1640" s="140" t="s">
        <v>2337</v>
      </c>
      <c r="K1640" s="140"/>
      <c r="L1640" s="140"/>
      <c r="N1640" s="140" t="s">
        <v>2338</v>
      </c>
      <c r="O1640" s="140"/>
      <c r="P1640" s="140"/>
      <c r="Q1640" s="140"/>
      <c r="R1640" s="140"/>
      <c r="S1640" s="140"/>
      <c r="T1640" s="140"/>
      <c r="U1640" s="140"/>
      <c r="V1640" s="140"/>
      <c r="W1640" s="140"/>
      <c r="X1640" s="140"/>
      <c r="Y1640" s="140"/>
      <c r="Z1640" s="140"/>
      <c r="AA1640" s="140"/>
      <c r="AC1640" s="218">
        <v>2375</v>
      </c>
      <c r="AD1640" s="218"/>
    </row>
    <row r="1641" spans="1:30">
      <c r="C1641" s="143" t="s">
        <v>2</v>
      </c>
      <c r="G1641" s="143" t="s">
        <v>2</v>
      </c>
      <c r="K1641" s="143" t="s">
        <v>2</v>
      </c>
      <c r="O1641" s="219" t="s">
        <v>2339</v>
      </c>
      <c r="P1641" s="219"/>
      <c r="Q1641" s="219"/>
      <c r="R1641" s="219"/>
      <c r="S1641" s="219"/>
      <c r="T1641" s="219"/>
      <c r="U1641" s="219"/>
      <c r="V1641" s="219"/>
      <c r="W1641" s="219"/>
      <c r="X1641" s="219"/>
      <c r="Y1641" s="219"/>
      <c r="Z1641" s="219"/>
      <c r="AA1641" s="219"/>
      <c r="AB1641" s="219"/>
      <c r="AC1641" s="220">
        <v>90</v>
      </c>
      <c r="AD1641" s="220"/>
    </row>
    <row r="1642" spans="1:30">
      <c r="C1642" s="143" t="s">
        <v>2</v>
      </c>
      <c r="G1642" s="143" t="s">
        <v>2</v>
      </c>
      <c r="K1642" s="143" t="s">
        <v>2</v>
      </c>
      <c r="O1642" s="219" t="s">
        <v>2340</v>
      </c>
      <c r="P1642" s="219"/>
      <c r="Q1642" s="219"/>
      <c r="R1642" s="219"/>
      <c r="S1642" s="219"/>
      <c r="T1642" s="219"/>
      <c r="U1642" s="219"/>
      <c r="V1642" s="219"/>
      <c r="W1642" s="219"/>
      <c r="X1642" s="219"/>
      <c r="Y1642" s="219"/>
      <c r="Z1642" s="219"/>
      <c r="AA1642" s="219"/>
      <c r="AB1642" s="219"/>
      <c r="AC1642" s="220">
        <v>750</v>
      </c>
      <c r="AD1642" s="220"/>
    </row>
    <row r="1643" spans="1:30">
      <c r="C1643" s="143" t="s">
        <v>2</v>
      </c>
      <c r="G1643" s="143" t="s">
        <v>2</v>
      </c>
      <c r="K1643" s="143" t="s">
        <v>2</v>
      </c>
      <c r="O1643" s="219" t="s">
        <v>2341</v>
      </c>
      <c r="P1643" s="219"/>
      <c r="Q1643" s="219"/>
      <c r="R1643" s="219"/>
      <c r="S1643" s="219"/>
      <c r="T1643" s="219"/>
      <c r="U1643" s="219"/>
      <c r="V1643" s="219"/>
      <c r="W1643" s="219"/>
      <c r="X1643" s="219"/>
      <c r="Y1643" s="219"/>
      <c r="Z1643" s="219"/>
      <c r="AA1643" s="219"/>
      <c r="AB1643" s="219"/>
      <c r="AC1643" s="220">
        <v>555</v>
      </c>
      <c r="AD1643" s="220"/>
    </row>
    <row r="1644" spans="1:30">
      <c r="C1644" s="143" t="s">
        <v>2</v>
      </c>
      <c r="G1644" s="143" t="s">
        <v>2</v>
      </c>
      <c r="K1644" s="143" t="s">
        <v>2</v>
      </c>
      <c r="O1644" s="219" t="s">
        <v>2342</v>
      </c>
      <c r="P1644" s="219"/>
      <c r="Q1644" s="219"/>
      <c r="R1644" s="219"/>
      <c r="S1644" s="219"/>
      <c r="T1644" s="219"/>
      <c r="U1644" s="219"/>
      <c r="V1644" s="219"/>
      <c r="W1644" s="219"/>
      <c r="X1644" s="219"/>
      <c r="Y1644" s="219"/>
      <c r="Z1644" s="219"/>
      <c r="AA1644" s="219"/>
      <c r="AB1644" s="219"/>
      <c r="AC1644" s="220">
        <v>360</v>
      </c>
      <c r="AD1644" s="220"/>
    </row>
    <row r="1645" spans="1:30">
      <c r="C1645" s="143" t="s">
        <v>2</v>
      </c>
      <c r="G1645" s="143" t="s">
        <v>2</v>
      </c>
      <c r="K1645" s="143" t="s">
        <v>2</v>
      </c>
      <c r="O1645" s="219" t="s">
        <v>2342</v>
      </c>
      <c r="P1645" s="219"/>
      <c r="Q1645" s="219"/>
      <c r="R1645" s="219"/>
      <c r="S1645" s="219"/>
      <c r="T1645" s="219"/>
      <c r="U1645" s="219"/>
      <c r="V1645" s="219"/>
      <c r="W1645" s="219"/>
      <c r="X1645" s="219"/>
      <c r="Y1645" s="219"/>
      <c r="Z1645" s="219"/>
      <c r="AA1645" s="219"/>
      <c r="AB1645" s="219"/>
      <c r="AC1645" s="220">
        <v>260</v>
      </c>
      <c r="AD1645" s="220"/>
    </row>
    <row r="1646" spans="1:30">
      <c r="C1646" s="143" t="s">
        <v>2</v>
      </c>
      <c r="G1646" s="143" t="s">
        <v>2</v>
      </c>
      <c r="K1646" s="143" t="s">
        <v>2</v>
      </c>
      <c r="O1646" s="219" t="s">
        <v>2342</v>
      </c>
      <c r="P1646" s="219"/>
      <c r="Q1646" s="219"/>
      <c r="R1646" s="219"/>
      <c r="S1646" s="219"/>
      <c r="T1646" s="219"/>
      <c r="U1646" s="219"/>
      <c r="V1646" s="219"/>
      <c r="W1646" s="219"/>
      <c r="X1646" s="219"/>
      <c r="Y1646" s="219"/>
      <c r="Z1646" s="219"/>
      <c r="AA1646" s="219"/>
      <c r="AB1646" s="219"/>
      <c r="AC1646" s="220">
        <v>360</v>
      </c>
      <c r="AD1646" s="220"/>
    </row>
    <row r="1647" spans="1:30" ht="6" customHeight="1"/>
    <row r="1648" spans="1:30" ht="16.5" customHeight="1">
      <c r="A1648" s="146" t="s">
        <v>2343</v>
      </c>
      <c r="B1648" s="146"/>
      <c r="C1648" s="146"/>
      <c r="D1648" s="146"/>
      <c r="E1648" s="146"/>
      <c r="F1648" s="146"/>
      <c r="G1648" s="146"/>
      <c r="H1648" s="146"/>
      <c r="I1648" s="146"/>
      <c r="J1648" s="146"/>
      <c r="K1648" s="146"/>
      <c r="L1648" s="146"/>
      <c r="M1648" s="146"/>
      <c r="N1648" s="146"/>
      <c r="O1648" s="146"/>
      <c r="P1648" s="146"/>
      <c r="Q1648" s="146"/>
      <c r="R1648" s="146"/>
      <c r="S1648" s="146"/>
      <c r="U1648" s="143" t="s">
        <v>2</v>
      </c>
      <c r="W1648" s="143" t="s">
        <v>2</v>
      </c>
      <c r="Y1648" s="221" t="s">
        <v>1922</v>
      </c>
      <c r="Z1648" s="221"/>
      <c r="AC1648" s="222">
        <v>9734.52</v>
      </c>
      <c r="AD1648" s="222"/>
    </row>
    <row r="1649" spans="1:30" ht="6.75" customHeight="1"/>
    <row r="1650" spans="1:30" ht="14.25" customHeight="1">
      <c r="A1650" s="215" t="s">
        <v>2344</v>
      </c>
      <c r="B1650" s="215"/>
      <c r="C1650" s="215"/>
      <c r="D1650" s="215"/>
      <c r="E1650" s="215"/>
      <c r="F1650" s="215"/>
      <c r="G1650" s="215"/>
      <c r="H1650" s="215"/>
      <c r="I1650" s="215"/>
      <c r="J1650" s="215"/>
      <c r="K1650" s="215"/>
      <c r="L1650" s="215"/>
      <c r="M1650" s="215"/>
      <c r="N1650" s="215"/>
      <c r="O1650" s="215"/>
    </row>
    <row r="1651" spans="1:30">
      <c r="B1651" s="216" t="s">
        <v>1139</v>
      </c>
      <c r="C1651" s="216"/>
      <c r="D1651" s="216"/>
      <c r="F1651" s="216" t="s">
        <v>1140</v>
      </c>
      <c r="G1651" s="216"/>
      <c r="H1651" s="216"/>
      <c r="I1651" s="216"/>
      <c r="J1651" s="216" t="s">
        <v>1141</v>
      </c>
      <c r="K1651" s="216"/>
      <c r="L1651" s="216"/>
      <c r="N1651" s="216" t="s">
        <v>1142</v>
      </c>
      <c r="O1651" s="216"/>
      <c r="P1651" s="216"/>
      <c r="Q1651" s="216"/>
      <c r="R1651" s="216"/>
      <c r="S1651" s="216"/>
      <c r="T1651" s="216"/>
      <c r="U1651" s="216"/>
      <c r="V1651" s="216"/>
      <c r="W1651" s="216"/>
      <c r="X1651" s="216"/>
      <c r="Y1651" s="216"/>
      <c r="Z1651" s="216"/>
      <c r="AA1651" s="216"/>
      <c r="AC1651" s="217" t="s">
        <v>1143</v>
      </c>
      <c r="AD1651" s="217"/>
    </row>
    <row r="1652" spans="1:30">
      <c r="B1652" s="140" t="s">
        <v>2345</v>
      </c>
      <c r="C1652" s="140"/>
      <c r="D1652" s="140"/>
      <c r="F1652" s="140" t="s">
        <v>1222</v>
      </c>
      <c r="G1652" s="140"/>
      <c r="H1652" s="140"/>
      <c r="I1652" s="140"/>
      <c r="J1652" s="140" t="s">
        <v>2346</v>
      </c>
      <c r="K1652" s="140"/>
      <c r="L1652" s="140"/>
      <c r="N1652" s="140" t="s">
        <v>1050</v>
      </c>
      <c r="O1652" s="140"/>
      <c r="P1652" s="140"/>
      <c r="Q1652" s="140"/>
      <c r="R1652" s="140"/>
      <c r="S1652" s="140"/>
      <c r="T1652" s="140"/>
      <c r="U1652" s="140"/>
      <c r="V1652" s="140"/>
      <c r="W1652" s="140"/>
      <c r="X1652" s="140"/>
      <c r="Y1652" s="140"/>
      <c r="Z1652" s="140"/>
      <c r="AA1652" s="140"/>
      <c r="AC1652" s="218">
        <v>898.47</v>
      </c>
      <c r="AD1652" s="218"/>
    </row>
    <row r="1653" spans="1:30">
      <c r="C1653" s="143" t="s">
        <v>2</v>
      </c>
      <c r="G1653" s="143" t="s">
        <v>2</v>
      </c>
      <c r="K1653" s="143" t="s">
        <v>2</v>
      </c>
      <c r="O1653" s="219" t="s">
        <v>2347</v>
      </c>
      <c r="P1653" s="219"/>
      <c r="Q1653" s="219"/>
      <c r="R1653" s="219"/>
      <c r="S1653" s="219"/>
      <c r="T1653" s="219"/>
      <c r="U1653" s="219"/>
      <c r="V1653" s="219"/>
      <c r="W1653" s="219"/>
      <c r="X1653" s="219"/>
      <c r="Y1653" s="219"/>
      <c r="Z1653" s="219"/>
      <c r="AA1653" s="219"/>
      <c r="AB1653" s="219"/>
      <c r="AC1653" s="220">
        <v>785.7</v>
      </c>
      <c r="AD1653" s="220"/>
    </row>
    <row r="1654" spans="1:30">
      <c r="C1654" s="143" t="s">
        <v>2</v>
      </c>
      <c r="G1654" s="143" t="s">
        <v>2</v>
      </c>
      <c r="K1654" s="143" t="s">
        <v>2</v>
      </c>
      <c r="O1654" s="219" t="s">
        <v>2348</v>
      </c>
      <c r="P1654" s="219"/>
      <c r="Q1654" s="219"/>
      <c r="R1654" s="219"/>
      <c r="S1654" s="219"/>
      <c r="T1654" s="219"/>
      <c r="U1654" s="219"/>
      <c r="V1654" s="219"/>
      <c r="W1654" s="219"/>
      <c r="X1654" s="219"/>
      <c r="Y1654" s="219"/>
      <c r="Z1654" s="219"/>
      <c r="AA1654" s="219"/>
      <c r="AB1654" s="219"/>
      <c r="AC1654" s="220">
        <v>36</v>
      </c>
      <c r="AD1654" s="220"/>
    </row>
    <row r="1655" spans="1:30">
      <c r="C1655" s="143" t="s">
        <v>2</v>
      </c>
      <c r="G1655" s="143" t="s">
        <v>2</v>
      </c>
      <c r="K1655" s="143" t="s">
        <v>2</v>
      </c>
      <c r="O1655" s="219" t="s">
        <v>2349</v>
      </c>
      <c r="P1655" s="219"/>
      <c r="Q1655" s="219"/>
      <c r="R1655" s="219"/>
      <c r="S1655" s="219"/>
      <c r="T1655" s="219"/>
      <c r="U1655" s="219"/>
      <c r="V1655" s="219"/>
      <c r="W1655" s="219"/>
      <c r="X1655" s="219"/>
      <c r="Y1655" s="219"/>
      <c r="Z1655" s="219"/>
      <c r="AA1655" s="219"/>
      <c r="AB1655" s="219"/>
      <c r="AC1655" s="220">
        <v>36</v>
      </c>
      <c r="AD1655" s="220"/>
    </row>
    <row r="1656" spans="1:30">
      <c r="C1656" s="143" t="s">
        <v>2</v>
      </c>
      <c r="G1656" s="143" t="s">
        <v>2</v>
      </c>
      <c r="K1656" s="143" t="s">
        <v>2</v>
      </c>
      <c r="O1656" s="219" t="s">
        <v>2350</v>
      </c>
      <c r="P1656" s="219"/>
      <c r="Q1656" s="219"/>
      <c r="R1656" s="219"/>
      <c r="S1656" s="219"/>
      <c r="T1656" s="219"/>
      <c r="U1656" s="219"/>
      <c r="V1656" s="219"/>
      <c r="W1656" s="219"/>
      <c r="X1656" s="219"/>
      <c r="Y1656" s="219"/>
      <c r="Z1656" s="219"/>
      <c r="AA1656" s="219"/>
      <c r="AB1656" s="219"/>
      <c r="AC1656" s="220">
        <v>40.770000000000003</v>
      </c>
      <c r="AD1656" s="220"/>
    </row>
    <row r="1657" spans="1:30">
      <c r="B1657" s="140" t="s">
        <v>2351</v>
      </c>
      <c r="C1657" s="140"/>
      <c r="D1657" s="140"/>
      <c r="F1657" s="140" t="s">
        <v>1222</v>
      </c>
      <c r="G1657" s="140"/>
      <c r="H1657" s="140"/>
      <c r="I1657" s="140"/>
      <c r="J1657" s="140" t="s">
        <v>2352</v>
      </c>
      <c r="K1657" s="140"/>
      <c r="L1657" s="140"/>
      <c r="N1657" s="140" t="s">
        <v>2353</v>
      </c>
      <c r="O1657" s="140"/>
      <c r="P1657" s="140"/>
      <c r="Q1657" s="140"/>
      <c r="R1657" s="140"/>
      <c r="S1657" s="140"/>
      <c r="T1657" s="140"/>
      <c r="U1657" s="140"/>
      <c r="V1657" s="140"/>
      <c r="W1657" s="140"/>
      <c r="X1657" s="140"/>
      <c r="Y1657" s="140"/>
      <c r="Z1657" s="140"/>
      <c r="AA1657" s="140"/>
      <c r="AC1657" s="218">
        <v>8500</v>
      </c>
      <c r="AD1657" s="218"/>
    </row>
    <row r="1658" spans="1:30">
      <c r="C1658" s="143" t="s">
        <v>2</v>
      </c>
      <c r="G1658" s="143" t="s">
        <v>2</v>
      </c>
      <c r="K1658" s="143" t="s">
        <v>2</v>
      </c>
      <c r="O1658" s="219" t="s">
        <v>2354</v>
      </c>
      <c r="P1658" s="219"/>
      <c r="Q1658" s="219"/>
      <c r="R1658" s="219"/>
      <c r="S1658" s="219"/>
      <c r="T1658" s="219"/>
      <c r="U1658" s="219"/>
      <c r="V1658" s="219"/>
      <c r="W1658" s="219"/>
      <c r="X1658" s="219"/>
      <c r="Y1658" s="219"/>
      <c r="Z1658" s="219"/>
      <c r="AA1658" s="219"/>
      <c r="AB1658" s="219"/>
      <c r="AC1658" s="220">
        <v>3500</v>
      </c>
      <c r="AD1658" s="220"/>
    </row>
    <row r="1659" spans="1:30">
      <c r="C1659" s="143" t="s">
        <v>2</v>
      </c>
      <c r="G1659" s="143" t="s">
        <v>2</v>
      </c>
      <c r="K1659" s="143" t="s">
        <v>2</v>
      </c>
      <c r="O1659" s="219" t="s">
        <v>2355</v>
      </c>
      <c r="P1659" s="219"/>
      <c r="Q1659" s="219"/>
      <c r="R1659" s="219"/>
      <c r="S1659" s="219"/>
      <c r="T1659" s="219"/>
      <c r="U1659" s="219"/>
      <c r="V1659" s="219"/>
      <c r="W1659" s="219"/>
      <c r="X1659" s="219"/>
      <c r="Y1659" s="219"/>
      <c r="Z1659" s="219"/>
      <c r="AA1659" s="219"/>
      <c r="AB1659" s="219"/>
      <c r="AC1659" s="220">
        <v>5000</v>
      </c>
      <c r="AD1659" s="220"/>
    </row>
    <row r="1660" spans="1:30" ht="15.75" customHeight="1"/>
    <row r="1661" spans="1:30" ht="12" customHeight="1"/>
    <row r="1662" spans="1:30" ht="13.5" customHeight="1">
      <c r="A1662" s="146" t="s">
        <v>1167</v>
      </c>
      <c r="B1662" s="146"/>
      <c r="C1662" s="146"/>
      <c r="D1662" s="146"/>
      <c r="E1662" s="146"/>
      <c r="F1662" s="146"/>
      <c r="G1662" s="146"/>
      <c r="H1662" s="146"/>
      <c r="I1662" s="146"/>
      <c r="J1662" s="146"/>
      <c r="K1662" s="146"/>
      <c r="L1662" s="146"/>
      <c r="M1662" s="146"/>
      <c r="R1662" s="147" t="s">
        <v>2356</v>
      </c>
      <c r="S1662" s="147"/>
      <c r="T1662" s="147"/>
      <c r="U1662" s="147"/>
      <c r="V1662" s="147"/>
      <c r="W1662" s="147"/>
      <c r="X1662" s="147"/>
      <c r="Y1662" s="147"/>
      <c r="Z1662" s="147"/>
      <c r="AA1662" s="147"/>
      <c r="AB1662" s="147"/>
      <c r="AC1662" s="147"/>
      <c r="AD1662" s="147"/>
    </row>
    <row r="1663" spans="1:30" ht="25.5" customHeight="1">
      <c r="C1663" s="137" t="s">
        <v>1135</v>
      </c>
      <c r="D1663" s="137"/>
      <c r="E1663" s="137"/>
      <c r="F1663" s="137"/>
      <c r="G1663" s="137"/>
      <c r="H1663" s="137"/>
      <c r="I1663" s="137"/>
      <c r="J1663" s="137"/>
      <c r="K1663" s="137"/>
      <c r="L1663" s="137"/>
      <c r="M1663" s="137"/>
      <c r="N1663" s="137"/>
      <c r="O1663" s="137"/>
      <c r="P1663" s="137"/>
      <c r="Q1663" s="137"/>
      <c r="R1663" s="137"/>
      <c r="S1663" s="137"/>
      <c r="T1663" s="137"/>
      <c r="U1663" s="137"/>
      <c r="V1663" s="137"/>
      <c r="W1663" s="137"/>
      <c r="X1663" s="137"/>
      <c r="Y1663" s="137"/>
      <c r="Z1663" s="137"/>
      <c r="AA1663" s="137"/>
      <c r="AB1663" s="137"/>
      <c r="AC1663" s="137"/>
    </row>
    <row r="1664" spans="1:30" ht="7.5" customHeight="1"/>
    <row r="1665" spans="1:30" ht="18.75" customHeight="1">
      <c r="I1665" s="213" t="s">
        <v>1136</v>
      </c>
      <c r="J1665" s="213"/>
      <c r="K1665" s="213"/>
      <c r="L1665" s="213"/>
      <c r="M1665" s="213"/>
      <c r="N1665" s="213"/>
      <c r="O1665" s="213"/>
      <c r="P1665" s="213"/>
      <c r="S1665" s="214" t="s">
        <v>1137</v>
      </c>
      <c r="T1665" s="214"/>
      <c r="U1665" s="214"/>
      <c r="V1665" s="214"/>
      <c r="W1665" s="214"/>
      <c r="X1665" s="214"/>
      <c r="Y1665" s="214"/>
    </row>
    <row r="1666" spans="1:30" ht="6.75" customHeight="1"/>
    <row r="1667" spans="1:30" ht="14.25" customHeight="1">
      <c r="A1667" s="215" t="s">
        <v>2344</v>
      </c>
      <c r="B1667" s="215"/>
      <c r="C1667" s="215"/>
      <c r="D1667" s="215"/>
      <c r="E1667" s="215"/>
      <c r="F1667" s="215"/>
      <c r="G1667" s="215"/>
      <c r="H1667" s="215"/>
      <c r="I1667" s="215"/>
      <c r="J1667" s="215"/>
      <c r="K1667" s="215"/>
      <c r="L1667" s="215"/>
      <c r="M1667" s="215"/>
      <c r="N1667" s="215"/>
      <c r="O1667" s="215"/>
    </row>
    <row r="1668" spans="1:30">
      <c r="B1668" s="216" t="s">
        <v>1139</v>
      </c>
      <c r="C1668" s="216"/>
      <c r="D1668" s="216"/>
      <c r="F1668" s="216" t="s">
        <v>1140</v>
      </c>
      <c r="G1668" s="216"/>
      <c r="H1668" s="216"/>
      <c r="I1668" s="216"/>
      <c r="J1668" s="216" t="s">
        <v>1141</v>
      </c>
      <c r="K1668" s="216"/>
      <c r="L1668" s="216"/>
      <c r="N1668" s="216" t="s">
        <v>1142</v>
      </c>
      <c r="O1668" s="216"/>
      <c r="P1668" s="216"/>
      <c r="Q1668" s="216"/>
      <c r="R1668" s="216"/>
      <c r="S1668" s="216"/>
      <c r="T1668" s="216"/>
      <c r="U1668" s="216"/>
      <c r="V1668" s="216"/>
      <c r="W1668" s="216"/>
      <c r="X1668" s="216"/>
      <c r="Y1668" s="216"/>
      <c r="Z1668" s="216"/>
      <c r="AA1668" s="216"/>
      <c r="AC1668" s="217" t="s">
        <v>1143</v>
      </c>
      <c r="AD1668" s="217"/>
    </row>
    <row r="1669" spans="1:30">
      <c r="B1669" s="140" t="s">
        <v>2357</v>
      </c>
      <c r="C1669" s="140"/>
      <c r="D1669" s="140"/>
      <c r="F1669" s="140" t="s">
        <v>1351</v>
      </c>
      <c r="G1669" s="140"/>
      <c r="H1669" s="140"/>
      <c r="I1669" s="140"/>
      <c r="J1669" s="140" t="s">
        <v>2358</v>
      </c>
      <c r="K1669" s="140"/>
      <c r="L1669" s="140"/>
      <c r="N1669" s="140" t="s">
        <v>2359</v>
      </c>
      <c r="O1669" s="140"/>
      <c r="P1669" s="140"/>
      <c r="Q1669" s="140"/>
      <c r="R1669" s="140"/>
      <c r="S1669" s="140"/>
      <c r="T1669" s="140"/>
      <c r="U1669" s="140"/>
      <c r="V1669" s="140"/>
      <c r="W1669" s="140"/>
      <c r="X1669" s="140"/>
      <c r="Y1669" s="140"/>
      <c r="Z1669" s="140"/>
      <c r="AA1669" s="140"/>
      <c r="AC1669" s="218">
        <v>375.44</v>
      </c>
      <c r="AD1669" s="218"/>
    </row>
    <row r="1670" spans="1:30">
      <c r="C1670" s="143" t="s">
        <v>2</v>
      </c>
      <c r="G1670" s="143" t="s">
        <v>2</v>
      </c>
      <c r="K1670" s="143" t="s">
        <v>2</v>
      </c>
      <c r="O1670" s="219" t="s">
        <v>2360</v>
      </c>
      <c r="P1670" s="219"/>
      <c r="Q1670" s="219"/>
      <c r="R1670" s="219"/>
      <c r="S1670" s="219"/>
      <c r="T1670" s="219"/>
      <c r="U1670" s="219"/>
      <c r="V1670" s="219"/>
      <c r="W1670" s="219"/>
      <c r="X1670" s="219"/>
      <c r="Y1670" s="219"/>
      <c r="Z1670" s="219"/>
      <c r="AA1670" s="219"/>
      <c r="AB1670" s="219"/>
    </row>
    <row r="1671" spans="1:30">
      <c r="B1671" s="140" t="s">
        <v>2361</v>
      </c>
      <c r="C1671" s="140"/>
      <c r="D1671" s="140"/>
      <c r="F1671" s="140" t="s">
        <v>1145</v>
      </c>
      <c r="G1671" s="140"/>
      <c r="H1671" s="140"/>
      <c r="I1671" s="140"/>
      <c r="J1671" s="140" t="s">
        <v>2362</v>
      </c>
      <c r="K1671" s="140"/>
      <c r="L1671" s="140"/>
      <c r="N1671" s="140" t="s">
        <v>2363</v>
      </c>
      <c r="O1671" s="140"/>
      <c r="P1671" s="140"/>
      <c r="Q1671" s="140"/>
      <c r="R1671" s="140"/>
      <c r="S1671" s="140"/>
      <c r="T1671" s="140"/>
      <c r="U1671" s="140"/>
      <c r="V1671" s="140"/>
      <c r="W1671" s="140"/>
      <c r="X1671" s="140"/>
      <c r="Y1671" s="140"/>
      <c r="Z1671" s="140"/>
      <c r="AA1671" s="140"/>
      <c r="AC1671" s="218">
        <v>258.7</v>
      </c>
      <c r="AD1671" s="218"/>
    </row>
    <row r="1672" spans="1:30">
      <c r="C1672" s="143" t="s">
        <v>2</v>
      </c>
      <c r="G1672" s="143" t="s">
        <v>2</v>
      </c>
      <c r="K1672" s="143" t="s">
        <v>2</v>
      </c>
      <c r="O1672" s="219" t="s">
        <v>2364</v>
      </c>
      <c r="P1672" s="219"/>
      <c r="Q1672" s="219"/>
      <c r="R1672" s="219"/>
      <c r="S1672" s="219"/>
      <c r="T1672" s="219"/>
      <c r="U1672" s="219"/>
      <c r="V1672" s="219"/>
      <c r="W1672" s="219"/>
      <c r="X1672" s="219"/>
      <c r="Y1672" s="219"/>
      <c r="Z1672" s="219"/>
      <c r="AA1672" s="219"/>
      <c r="AB1672" s="219"/>
      <c r="AC1672" s="220">
        <v>38.700000000000003</v>
      </c>
      <c r="AD1672" s="220"/>
    </row>
    <row r="1673" spans="1:30">
      <c r="C1673" s="143" t="s">
        <v>2</v>
      </c>
      <c r="G1673" s="143" t="s">
        <v>2</v>
      </c>
      <c r="K1673" s="143" t="s">
        <v>2</v>
      </c>
      <c r="O1673" s="219" t="s">
        <v>2364</v>
      </c>
      <c r="P1673" s="219"/>
      <c r="Q1673" s="219"/>
      <c r="R1673" s="219"/>
      <c r="S1673" s="219"/>
      <c r="T1673" s="219"/>
      <c r="U1673" s="219"/>
      <c r="V1673" s="219"/>
      <c r="W1673" s="219"/>
      <c r="X1673" s="219"/>
      <c r="Y1673" s="219"/>
      <c r="Z1673" s="219"/>
      <c r="AA1673" s="219"/>
      <c r="AB1673" s="219"/>
      <c r="AC1673" s="220">
        <v>220</v>
      </c>
      <c r="AD1673" s="220"/>
    </row>
    <row r="1674" spans="1:30">
      <c r="B1674" s="140" t="s">
        <v>2365</v>
      </c>
      <c r="C1674" s="140"/>
      <c r="D1674" s="140"/>
      <c r="F1674" s="140" t="s">
        <v>1222</v>
      </c>
      <c r="G1674" s="140"/>
      <c r="H1674" s="140"/>
      <c r="I1674" s="140"/>
      <c r="J1674" s="140" t="s">
        <v>2366</v>
      </c>
      <c r="K1674" s="140"/>
      <c r="L1674" s="140"/>
      <c r="N1674" s="140" t="s">
        <v>2367</v>
      </c>
      <c r="O1674" s="140"/>
      <c r="P1674" s="140"/>
      <c r="Q1674" s="140"/>
      <c r="R1674" s="140"/>
      <c r="S1674" s="140"/>
      <c r="T1674" s="140"/>
      <c r="U1674" s="140"/>
      <c r="V1674" s="140"/>
      <c r="W1674" s="140"/>
      <c r="X1674" s="140"/>
      <c r="Y1674" s="140"/>
      <c r="Z1674" s="140"/>
      <c r="AA1674" s="140"/>
      <c r="AC1674" s="218">
        <v>6864.5</v>
      </c>
      <c r="AD1674" s="218"/>
    </row>
    <row r="1675" spans="1:30">
      <c r="C1675" s="143" t="s">
        <v>2</v>
      </c>
      <c r="G1675" s="143" t="s">
        <v>2</v>
      </c>
      <c r="K1675" s="143" t="s">
        <v>2</v>
      </c>
      <c r="O1675" s="219" t="s">
        <v>2368</v>
      </c>
      <c r="P1675" s="219"/>
      <c r="Q1675" s="219"/>
      <c r="R1675" s="219"/>
      <c r="S1675" s="219"/>
      <c r="T1675" s="219"/>
      <c r="U1675" s="219"/>
      <c r="V1675" s="219"/>
      <c r="W1675" s="219"/>
      <c r="X1675" s="219"/>
      <c r="Y1675" s="219"/>
      <c r="Z1675" s="219"/>
      <c r="AA1675" s="219"/>
      <c r="AB1675" s="219"/>
      <c r="AC1675" s="220">
        <v>1400</v>
      </c>
      <c r="AD1675" s="220"/>
    </row>
    <row r="1676" spans="1:30">
      <c r="C1676" s="143" t="s">
        <v>2</v>
      </c>
      <c r="G1676" s="143" t="s">
        <v>2</v>
      </c>
      <c r="K1676" s="143" t="s">
        <v>2</v>
      </c>
      <c r="O1676" s="219" t="s">
        <v>2368</v>
      </c>
      <c r="P1676" s="219"/>
      <c r="Q1676" s="219"/>
      <c r="R1676" s="219"/>
      <c r="S1676" s="219"/>
      <c r="T1676" s="219"/>
      <c r="U1676" s="219"/>
      <c r="V1676" s="219"/>
      <c r="W1676" s="219"/>
      <c r="X1676" s="219"/>
      <c r="Y1676" s="219"/>
      <c r="Z1676" s="219"/>
      <c r="AA1676" s="219"/>
      <c r="AB1676" s="219"/>
      <c r="AC1676" s="220">
        <v>1750</v>
      </c>
      <c r="AD1676" s="220"/>
    </row>
    <row r="1677" spans="1:30">
      <c r="C1677" s="143" t="s">
        <v>2</v>
      </c>
      <c r="G1677" s="143" t="s">
        <v>2</v>
      </c>
      <c r="K1677" s="143" t="s">
        <v>2</v>
      </c>
      <c r="O1677" s="219" t="s">
        <v>2368</v>
      </c>
      <c r="P1677" s="219"/>
      <c r="Q1677" s="219"/>
      <c r="R1677" s="219"/>
      <c r="S1677" s="219"/>
      <c r="T1677" s="219"/>
      <c r="U1677" s="219"/>
      <c r="V1677" s="219"/>
      <c r="W1677" s="219"/>
      <c r="X1677" s="219"/>
      <c r="Y1677" s="219"/>
      <c r="Z1677" s="219"/>
      <c r="AA1677" s="219"/>
      <c r="AB1677" s="219"/>
      <c r="AC1677" s="220">
        <v>1925</v>
      </c>
      <c r="AD1677" s="220"/>
    </row>
    <row r="1678" spans="1:30">
      <c r="C1678" s="143" t="s">
        <v>2</v>
      </c>
      <c r="G1678" s="143" t="s">
        <v>2</v>
      </c>
      <c r="K1678" s="143" t="s">
        <v>2</v>
      </c>
      <c r="O1678" s="219" t="s">
        <v>2369</v>
      </c>
      <c r="P1678" s="219"/>
      <c r="Q1678" s="219"/>
      <c r="R1678" s="219"/>
      <c r="S1678" s="219"/>
      <c r="T1678" s="219"/>
      <c r="U1678" s="219"/>
      <c r="V1678" s="219"/>
      <c r="W1678" s="219"/>
      <c r="X1678" s="219"/>
      <c r="Y1678" s="219"/>
      <c r="Z1678" s="219"/>
      <c r="AA1678" s="219"/>
      <c r="AB1678" s="219"/>
      <c r="AC1678" s="220">
        <v>220.46</v>
      </c>
      <c r="AD1678" s="220"/>
    </row>
    <row r="1679" spans="1:30">
      <c r="C1679" s="143" t="s">
        <v>2</v>
      </c>
      <c r="G1679" s="143" t="s">
        <v>2</v>
      </c>
      <c r="K1679" s="143" t="s">
        <v>2</v>
      </c>
      <c r="O1679" s="219" t="s">
        <v>2369</v>
      </c>
      <c r="P1679" s="219"/>
      <c r="Q1679" s="219"/>
      <c r="R1679" s="219"/>
      <c r="S1679" s="219"/>
      <c r="T1679" s="219"/>
      <c r="U1679" s="219"/>
      <c r="V1679" s="219"/>
      <c r="W1679" s="219"/>
      <c r="X1679" s="219"/>
      <c r="Y1679" s="219"/>
      <c r="Z1679" s="219"/>
      <c r="AA1679" s="219"/>
      <c r="AB1679" s="219"/>
      <c r="AC1679" s="220">
        <v>610.42999999999995</v>
      </c>
      <c r="AD1679" s="220"/>
    </row>
    <row r="1680" spans="1:30">
      <c r="C1680" s="143" t="s">
        <v>2</v>
      </c>
      <c r="G1680" s="143" t="s">
        <v>2</v>
      </c>
      <c r="K1680" s="143" t="s">
        <v>2</v>
      </c>
      <c r="O1680" s="219" t="s">
        <v>2369</v>
      </c>
      <c r="P1680" s="219"/>
      <c r="Q1680" s="219"/>
      <c r="R1680" s="219"/>
      <c r="S1680" s="219"/>
      <c r="T1680" s="219"/>
      <c r="U1680" s="219"/>
      <c r="V1680" s="219"/>
      <c r="W1680" s="219"/>
      <c r="X1680" s="219"/>
      <c r="Y1680" s="219"/>
      <c r="Z1680" s="219"/>
      <c r="AA1680" s="219"/>
      <c r="AB1680" s="219"/>
      <c r="AC1680" s="220">
        <v>958.61</v>
      </c>
      <c r="AD1680" s="220"/>
    </row>
    <row r="1681" spans="2:30">
      <c r="B1681" s="140" t="s">
        <v>2370</v>
      </c>
      <c r="C1681" s="140"/>
      <c r="D1681" s="140"/>
      <c r="F1681" s="140" t="s">
        <v>1222</v>
      </c>
      <c r="G1681" s="140"/>
      <c r="H1681" s="140"/>
      <c r="I1681" s="140"/>
      <c r="J1681" s="140" t="s">
        <v>2371</v>
      </c>
      <c r="K1681" s="140"/>
      <c r="L1681" s="140"/>
      <c r="N1681" s="140" t="s">
        <v>2372</v>
      </c>
      <c r="O1681" s="140"/>
      <c r="P1681" s="140"/>
      <c r="Q1681" s="140"/>
      <c r="R1681" s="140"/>
      <c r="S1681" s="140"/>
      <c r="T1681" s="140"/>
      <c r="U1681" s="140"/>
      <c r="V1681" s="140"/>
      <c r="W1681" s="140"/>
      <c r="X1681" s="140"/>
      <c r="Y1681" s="140"/>
      <c r="Z1681" s="140"/>
      <c r="AA1681" s="140"/>
      <c r="AC1681" s="218">
        <v>165</v>
      </c>
      <c r="AD1681" s="218"/>
    </row>
    <row r="1682" spans="2:30">
      <c r="C1682" s="143" t="s">
        <v>2</v>
      </c>
      <c r="G1682" s="143" t="s">
        <v>2</v>
      </c>
      <c r="K1682" s="143" t="s">
        <v>2</v>
      </c>
      <c r="O1682" s="219" t="s">
        <v>2373</v>
      </c>
      <c r="P1682" s="219"/>
      <c r="Q1682" s="219"/>
      <c r="R1682" s="219"/>
      <c r="S1682" s="219"/>
      <c r="T1682" s="219"/>
      <c r="U1682" s="219"/>
      <c r="V1682" s="219"/>
      <c r="W1682" s="219"/>
      <c r="X1682" s="219"/>
      <c r="Y1682" s="219"/>
      <c r="Z1682" s="219"/>
      <c r="AA1682" s="219"/>
      <c r="AB1682" s="219"/>
    </row>
    <row r="1683" spans="2:30">
      <c r="B1683" s="140" t="s">
        <v>2374</v>
      </c>
      <c r="C1683" s="140"/>
      <c r="D1683" s="140"/>
      <c r="F1683" s="140" t="s">
        <v>1222</v>
      </c>
      <c r="G1683" s="140"/>
      <c r="H1683" s="140"/>
      <c r="I1683" s="140"/>
      <c r="J1683" s="140" t="s">
        <v>1616</v>
      </c>
      <c r="K1683" s="140"/>
      <c r="L1683" s="140"/>
      <c r="N1683" s="140" t="s">
        <v>1617</v>
      </c>
      <c r="O1683" s="140"/>
      <c r="P1683" s="140"/>
      <c r="Q1683" s="140"/>
      <c r="R1683" s="140"/>
      <c r="S1683" s="140"/>
      <c r="T1683" s="140"/>
      <c r="U1683" s="140"/>
      <c r="V1683" s="140"/>
      <c r="W1683" s="140"/>
      <c r="X1683" s="140"/>
      <c r="Y1683" s="140"/>
      <c r="Z1683" s="140"/>
      <c r="AA1683" s="140"/>
      <c r="AC1683" s="218">
        <v>137.5</v>
      </c>
      <c r="AD1683" s="218"/>
    </row>
    <row r="1684" spans="2:30">
      <c r="C1684" s="143" t="s">
        <v>2</v>
      </c>
      <c r="G1684" s="143" t="s">
        <v>2</v>
      </c>
      <c r="K1684" s="143" t="s">
        <v>2</v>
      </c>
      <c r="O1684" s="219" t="s">
        <v>2375</v>
      </c>
      <c r="P1684" s="219"/>
      <c r="Q1684" s="219"/>
      <c r="R1684" s="219"/>
      <c r="S1684" s="219"/>
      <c r="T1684" s="219"/>
      <c r="U1684" s="219"/>
      <c r="V1684" s="219"/>
      <c r="W1684" s="219"/>
      <c r="X1684" s="219"/>
      <c r="Y1684" s="219"/>
      <c r="Z1684" s="219"/>
      <c r="AA1684" s="219"/>
      <c r="AB1684" s="219"/>
    </row>
    <row r="1685" spans="2:30">
      <c r="B1685" s="140" t="s">
        <v>1544</v>
      </c>
      <c r="C1685" s="140"/>
      <c r="D1685" s="140"/>
      <c r="F1685" s="140" t="s">
        <v>1304</v>
      </c>
      <c r="G1685" s="140"/>
      <c r="H1685" s="140"/>
      <c r="I1685" s="140"/>
      <c r="J1685" s="140" t="s">
        <v>1517</v>
      </c>
      <c r="K1685" s="140"/>
      <c r="L1685" s="140"/>
      <c r="N1685" s="140" t="s">
        <v>1518</v>
      </c>
      <c r="O1685" s="140"/>
      <c r="P1685" s="140"/>
      <c r="Q1685" s="140"/>
      <c r="R1685" s="140"/>
      <c r="S1685" s="140"/>
      <c r="T1685" s="140"/>
      <c r="U1685" s="140"/>
      <c r="V1685" s="140"/>
      <c r="W1685" s="140"/>
      <c r="X1685" s="140"/>
      <c r="Y1685" s="140"/>
      <c r="Z1685" s="140"/>
      <c r="AA1685" s="140"/>
      <c r="AC1685" s="218">
        <v>3856.02</v>
      </c>
      <c r="AD1685" s="218"/>
    </row>
    <row r="1686" spans="2:30">
      <c r="C1686" s="143" t="s">
        <v>2</v>
      </c>
      <c r="G1686" s="143" t="s">
        <v>2</v>
      </c>
      <c r="K1686" s="143" t="s">
        <v>2</v>
      </c>
      <c r="O1686" s="219" t="s">
        <v>2376</v>
      </c>
      <c r="P1686" s="219"/>
      <c r="Q1686" s="219"/>
      <c r="R1686" s="219"/>
      <c r="S1686" s="219"/>
      <c r="T1686" s="219"/>
      <c r="U1686" s="219"/>
      <c r="V1686" s="219"/>
      <c r="W1686" s="219"/>
      <c r="X1686" s="219"/>
      <c r="Y1686" s="219"/>
      <c r="Z1686" s="219"/>
      <c r="AA1686" s="219"/>
      <c r="AB1686" s="219"/>
      <c r="AC1686" s="220">
        <v>998</v>
      </c>
      <c r="AD1686" s="220"/>
    </row>
    <row r="1687" spans="2:30">
      <c r="C1687" s="143" t="s">
        <v>2</v>
      </c>
      <c r="G1687" s="143" t="s">
        <v>2</v>
      </c>
      <c r="K1687" s="143" t="s">
        <v>2</v>
      </c>
      <c r="O1687" s="219" t="s">
        <v>1561</v>
      </c>
      <c r="P1687" s="219"/>
      <c r="Q1687" s="219"/>
      <c r="R1687" s="219"/>
      <c r="S1687" s="219"/>
      <c r="T1687" s="219"/>
      <c r="U1687" s="219"/>
      <c r="V1687" s="219"/>
      <c r="W1687" s="219"/>
      <c r="X1687" s="219"/>
      <c r="Y1687" s="219"/>
      <c r="Z1687" s="219"/>
      <c r="AA1687" s="219"/>
      <c r="AB1687" s="219"/>
      <c r="AC1687" s="220">
        <v>35</v>
      </c>
      <c r="AD1687" s="220"/>
    </row>
    <row r="1688" spans="2:30">
      <c r="C1688" s="143" t="s">
        <v>2</v>
      </c>
      <c r="G1688" s="143" t="s">
        <v>2</v>
      </c>
      <c r="K1688" s="143" t="s">
        <v>2</v>
      </c>
      <c r="O1688" s="219" t="s">
        <v>2377</v>
      </c>
      <c r="P1688" s="219"/>
      <c r="Q1688" s="219"/>
      <c r="R1688" s="219"/>
      <c r="S1688" s="219"/>
      <c r="T1688" s="219"/>
      <c r="U1688" s="219"/>
      <c r="V1688" s="219"/>
      <c r="W1688" s="219"/>
      <c r="X1688" s="219"/>
      <c r="Y1688" s="219"/>
      <c r="Z1688" s="219"/>
      <c r="AA1688" s="219"/>
      <c r="AB1688" s="219"/>
      <c r="AC1688" s="220">
        <v>1800</v>
      </c>
      <c r="AD1688" s="220"/>
    </row>
    <row r="1689" spans="2:30">
      <c r="C1689" s="143" t="s">
        <v>2</v>
      </c>
      <c r="G1689" s="143" t="s">
        <v>2</v>
      </c>
      <c r="K1689" s="143" t="s">
        <v>2</v>
      </c>
      <c r="O1689" s="219" t="s">
        <v>1561</v>
      </c>
      <c r="P1689" s="219"/>
      <c r="Q1689" s="219"/>
      <c r="R1689" s="219"/>
      <c r="S1689" s="219"/>
      <c r="T1689" s="219"/>
      <c r="U1689" s="219"/>
      <c r="V1689" s="219"/>
      <c r="W1689" s="219"/>
      <c r="X1689" s="219"/>
      <c r="Y1689" s="219"/>
      <c r="Z1689" s="219"/>
      <c r="AA1689" s="219"/>
      <c r="AB1689" s="219"/>
      <c r="AC1689" s="220">
        <v>235</v>
      </c>
      <c r="AD1689" s="220"/>
    </row>
    <row r="1690" spans="2:30">
      <c r="C1690" s="143" t="s">
        <v>2</v>
      </c>
      <c r="G1690" s="143" t="s">
        <v>2</v>
      </c>
      <c r="K1690" s="143" t="s">
        <v>2</v>
      </c>
      <c r="O1690" s="219" t="s">
        <v>2378</v>
      </c>
      <c r="P1690" s="219"/>
      <c r="Q1690" s="219"/>
      <c r="R1690" s="219"/>
      <c r="S1690" s="219"/>
      <c r="T1690" s="219"/>
      <c r="U1690" s="219"/>
      <c r="V1690" s="219"/>
      <c r="W1690" s="219"/>
      <c r="X1690" s="219"/>
      <c r="Y1690" s="219"/>
      <c r="Z1690" s="219"/>
      <c r="AA1690" s="219"/>
      <c r="AB1690" s="219"/>
      <c r="AC1690" s="220">
        <v>501</v>
      </c>
      <c r="AD1690" s="220"/>
    </row>
    <row r="1691" spans="2:30">
      <c r="C1691" s="143" t="s">
        <v>2</v>
      </c>
      <c r="G1691" s="143" t="s">
        <v>2</v>
      </c>
      <c r="K1691" s="143" t="s">
        <v>2</v>
      </c>
      <c r="O1691" s="219" t="s">
        <v>2379</v>
      </c>
      <c r="P1691" s="219"/>
      <c r="Q1691" s="219"/>
      <c r="R1691" s="219"/>
      <c r="S1691" s="219"/>
      <c r="T1691" s="219"/>
      <c r="U1691" s="219"/>
      <c r="V1691" s="219"/>
      <c r="W1691" s="219"/>
      <c r="X1691" s="219"/>
      <c r="Y1691" s="219"/>
      <c r="Z1691" s="219"/>
      <c r="AA1691" s="219"/>
      <c r="AB1691" s="219"/>
      <c r="AC1691" s="220">
        <v>62.5</v>
      </c>
      <c r="AD1691" s="220"/>
    </row>
    <row r="1692" spans="2:30">
      <c r="C1692" s="143" t="s">
        <v>2</v>
      </c>
      <c r="G1692" s="143" t="s">
        <v>2</v>
      </c>
      <c r="K1692" s="143" t="s">
        <v>2</v>
      </c>
      <c r="O1692" s="219" t="s">
        <v>2380</v>
      </c>
      <c r="P1692" s="219"/>
      <c r="Q1692" s="219"/>
      <c r="R1692" s="219"/>
      <c r="S1692" s="219"/>
      <c r="T1692" s="219"/>
      <c r="U1692" s="219"/>
      <c r="V1692" s="219"/>
      <c r="W1692" s="219"/>
      <c r="X1692" s="219"/>
      <c r="Y1692" s="219"/>
      <c r="Z1692" s="219"/>
      <c r="AA1692" s="219"/>
      <c r="AB1692" s="219"/>
      <c r="AC1692" s="220">
        <v>155.52000000000001</v>
      </c>
      <c r="AD1692" s="220"/>
    </row>
    <row r="1693" spans="2:30">
      <c r="C1693" s="143" t="s">
        <v>2</v>
      </c>
      <c r="G1693" s="143" t="s">
        <v>2</v>
      </c>
      <c r="K1693" s="143" t="s">
        <v>2</v>
      </c>
      <c r="O1693" s="219" t="s">
        <v>2381</v>
      </c>
      <c r="P1693" s="219"/>
      <c r="Q1693" s="219"/>
      <c r="R1693" s="219"/>
      <c r="S1693" s="219"/>
      <c r="T1693" s="219"/>
      <c r="U1693" s="219"/>
      <c r="V1693" s="219"/>
      <c r="W1693" s="219"/>
      <c r="X1693" s="219"/>
      <c r="Y1693" s="219"/>
      <c r="Z1693" s="219"/>
      <c r="AA1693" s="219"/>
      <c r="AB1693" s="219"/>
      <c r="AC1693" s="220">
        <v>24</v>
      </c>
      <c r="AD1693" s="220"/>
    </row>
    <row r="1694" spans="2:30">
      <c r="C1694" s="143" t="s">
        <v>2</v>
      </c>
      <c r="G1694" s="143" t="s">
        <v>2</v>
      </c>
      <c r="K1694" s="143" t="s">
        <v>2</v>
      </c>
      <c r="O1694" s="219" t="s">
        <v>2382</v>
      </c>
      <c r="P1694" s="219"/>
      <c r="Q1694" s="219"/>
      <c r="R1694" s="219"/>
      <c r="S1694" s="219"/>
      <c r="T1694" s="219"/>
      <c r="U1694" s="219"/>
      <c r="V1694" s="219"/>
      <c r="W1694" s="219"/>
      <c r="X1694" s="219"/>
      <c r="Y1694" s="219"/>
      <c r="Z1694" s="219"/>
      <c r="AA1694" s="219"/>
      <c r="AB1694" s="219"/>
      <c r="AC1694" s="220">
        <v>45</v>
      </c>
      <c r="AD1694" s="220"/>
    </row>
    <row r="1695" spans="2:30">
      <c r="B1695" s="140" t="s">
        <v>1578</v>
      </c>
      <c r="C1695" s="140"/>
      <c r="D1695" s="140"/>
      <c r="F1695" s="140" t="s">
        <v>1304</v>
      </c>
      <c r="G1695" s="140"/>
      <c r="H1695" s="140"/>
      <c r="I1695" s="140"/>
      <c r="J1695" s="140" t="s">
        <v>1526</v>
      </c>
      <c r="K1695" s="140"/>
      <c r="L1695" s="140"/>
      <c r="N1695" s="140" t="s">
        <v>1527</v>
      </c>
      <c r="O1695" s="140"/>
      <c r="P1695" s="140"/>
      <c r="Q1695" s="140"/>
      <c r="R1695" s="140"/>
      <c r="S1695" s="140"/>
      <c r="T1695" s="140"/>
      <c r="U1695" s="140"/>
      <c r="V1695" s="140"/>
      <c r="W1695" s="140"/>
      <c r="X1695" s="140"/>
      <c r="Y1695" s="140"/>
      <c r="Z1695" s="140"/>
      <c r="AA1695" s="140"/>
      <c r="AC1695" s="218">
        <v>1096.74</v>
      </c>
      <c r="AD1695" s="218"/>
    </row>
    <row r="1696" spans="2:30">
      <c r="C1696" s="143" t="s">
        <v>2</v>
      </c>
      <c r="G1696" s="143" t="s">
        <v>2</v>
      </c>
      <c r="K1696" s="143" t="s">
        <v>2</v>
      </c>
      <c r="O1696" s="219" t="s">
        <v>2383</v>
      </c>
      <c r="P1696" s="219"/>
      <c r="Q1696" s="219"/>
      <c r="R1696" s="219"/>
      <c r="S1696" s="219"/>
      <c r="T1696" s="219"/>
      <c r="U1696" s="219"/>
      <c r="V1696" s="219"/>
      <c r="W1696" s="219"/>
      <c r="X1696" s="219"/>
      <c r="Y1696" s="219"/>
      <c r="Z1696" s="219"/>
      <c r="AA1696" s="219"/>
      <c r="AB1696" s="219"/>
    </row>
    <row r="1697" spans="2:30">
      <c r="B1697" s="140" t="s">
        <v>2384</v>
      </c>
      <c r="C1697" s="140"/>
      <c r="D1697" s="140"/>
      <c r="F1697" s="140" t="s">
        <v>1304</v>
      </c>
      <c r="G1697" s="140"/>
      <c r="H1697" s="140"/>
      <c r="I1697" s="140"/>
      <c r="J1697" s="140" t="s">
        <v>2362</v>
      </c>
      <c r="K1697" s="140"/>
      <c r="L1697" s="140"/>
      <c r="N1697" s="140" t="s">
        <v>2363</v>
      </c>
      <c r="O1697" s="140"/>
      <c r="P1697" s="140"/>
      <c r="Q1697" s="140"/>
      <c r="R1697" s="140"/>
      <c r="S1697" s="140"/>
      <c r="T1697" s="140"/>
      <c r="U1697" s="140"/>
      <c r="V1697" s="140"/>
      <c r="W1697" s="140"/>
      <c r="X1697" s="140"/>
      <c r="Y1697" s="140"/>
      <c r="Z1697" s="140"/>
      <c r="AA1697" s="140"/>
      <c r="AC1697" s="218">
        <v>99.12</v>
      </c>
      <c r="AD1697" s="218"/>
    </row>
    <row r="1698" spans="2:30">
      <c r="C1698" s="143" t="s">
        <v>2</v>
      </c>
      <c r="G1698" s="143" t="s">
        <v>2</v>
      </c>
      <c r="K1698" s="143" t="s">
        <v>2</v>
      </c>
      <c r="O1698" s="219" t="s">
        <v>2385</v>
      </c>
      <c r="P1698" s="219"/>
      <c r="Q1698" s="219"/>
      <c r="R1698" s="219"/>
      <c r="S1698" s="219"/>
      <c r="T1698" s="219"/>
      <c r="U1698" s="219"/>
      <c r="V1698" s="219"/>
      <c r="W1698" s="219"/>
      <c r="X1698" s="219"/>
      <c r="Y1698" s="219"/>
      <c r="Z1698" s="219"/>
      <c r="AA1698" s="219"/>
      <c r="AB1698" s="219"/>
    </row>
    <row r="1699" spans="2:30">
      <c r="B1699" s="140" t="s">
        <v>2386</v>
      </c>
      <c r="C1699" s="140"/>
      <c r="D1699" s="140"/>
      <c r="F1699" s="140" t="s">
        <v>1304</v>
      </c>
      <c r="G1699" s="140"/>
      <c r="H1699" s="140"/>
      <c r="I1699" s="140"/>
      <c r="J1699" s="140" t="s">
        <v>2387</v>
      </c>
      <c r="K1699" s="140"/>
      <c r="L1699" s="140"/>
      <c r="N1699" s="140" t="s">
        <v>2388</v>
      </c>
      <c r="O1699" s="140"/>
      <c r="P1699" s="140"/>
      <c r="Q1699" s="140"/>
      <c r="R1699" s="140"/>
      <c r="S1699" s="140"/>
      <c r="T1699" s="140"/>
      <c r="U1699" s="140"/>
      <c r="V1699" s="140"/>
      <c r="W1699" s="140"/>
      <c r="X1699" s="140"/>
      <c r="Y1699" s="140"/>
      <c r="Z1699" s="140"/>
      <c r="AA1699" s="140"/>
      <c r="AC1699" s="218">
        <v>275</v>
      </c>
      <c r="AD1699" s="218"/>
    </row>
    <row r="1700" spans="2:30">
      <c r="C1700" s="143" t="s">
        <v>2</v>
      </c>
      <c r="G1700" s="143" t="s">
        <v>2</v>
      </c>
      <c r="K1700" s="143" t="s">
        <v>2</v>
      </c>
      <c r="O1700" s="219" t="s">
        <v>2389</v>
      </c>
      <c r="P1700" s="219"/>
      <c r="Q1700" s="219"/>
      <c r="R1700" s="219"/>
      <c r="S1700" s="219"/>
      <c r="T1700" s="219"/>
      <c r="U1700" s="219"/>
      <c r="V1700" s="219"/>
      <c r="W1700" s="219"/>
      <c r="X1700" s="219"/>
      <c r="Y1700" s="219"/>
      <c r="Z1700" s="219"/>
      <c r="AA1700" s="219"/>
      <c r="AB1700" s="219"/>
    </row>
    <row r="1701" spans="2:30">
      <c r="B1701" s="140" t="s">
        <v>2390</v>
      </c>
      <c r="C1701" s="140"/>
      <c r="D1701" s="140"/>
      <c r="F1701" s="140" t="s">
        <v>1351</v>
      </c>
      <c r="G1701" s="140"/>
      <c r="H1701" s="140"/>
      <c r="I1701" s="140"/>
      <c r="J1701" s="140" t="s">
        <v>2391</v>
      </c>
      <c r="K1701" s="140"/>
      <c r="L1701" s="140"/>
      <c r="N1701" s="140" t="s">
        <v>2392</v>
      </c>
      <c r="O1701" s="140"/>
      <c r="P1701" s="140"/>
      <c r="Q1701" s="140"/>
      <c r="R1701" s="140"/>
      <c r="S1701" s="140"/>
      <c r="T1701" s="140"/>
      <c r="U1701" s="140"/>
      <c r="V1701" s="140"/>
      <c r="W1701" s="140"/>
      <c r="X1701" s="140"/>
      <c r="Y1701" s="140"/>
      <c r="Z1701" s="140"/>
      <c r="AA1701" s="140"/>
      <c r="AC1701" s="218">
        <v>207.5</v>
      </c>
      <c r="AD1701" s="218"/>
    </row>
    <row r="1702" spans="2:30">
      <c r="C1702" s="143" t="s">
        <v>2</v>
      </c>
      <c r="G1702" s="143" t="s">
        <v>2</v>
      </c>
      <c r="K1702" s="143" t="s">
        <v>2</v>
      </c>
      <c r="O1702" s="219" t="s">
        <v>2393</v>
      </c>
      <c r="P1702" s="219"/>
      <c r="Q1702" s="219"/>
      <c r="R1702" s="219"/>
      <c r="S1702" s="219"/>
      <c r="T1702" s="219"/>
      <c r="U1702" s="219"/>
      <c r="V1702" s="219"/>
      <c r="W1702" s="219"/>
      <c r="X1702" s="219"/>
      <c r="Y1702" s="219"/>
      <c r="Z1702" s="219"/>
      <c r="AA1702" s="219"/>
      <c r="AB1702" s="219"/>
      <c r="AC1702" s="220">
        <v>15</v>
      </c>
      <c r="AD1702" s="220"/>
    </row>
    <row r="1703" spans="2:30">
      <c r="C1703" s="143" t="s">
        <v>2</v>
      </c>
      <c r="G1703" s="143" t="s">
        <v>2</v>
      </c>
      <c r="K1703" s="143" t="s">
        <v>2</v>
      </c>
      <c r="O1703" s="219" t="s">
        <v>2393</v>
      </c>
      <c r="P1703" s="219"/>
      <c r="Q1703" s="219"/>
      <c r="R1703" s="219"/>
      <c r="S1703" s="219"/>
      <c r="T1703" s="219"/>
      <c r="U1703" s="219"/>
      <c r="V1703" s="219"/>
      <c r="W1703" s="219"/>
      <c r="X1703" s="219"/>
      <c r="Y1703" s="219"/>
      <c r="Z1703" s="219"/>
      <c r="AA1703" s="219"/>
      <c r="AB1703" s="219"/>
      <c r="AC1703" s="220">
        <v>192.5</v>
      </c>
      <c r="AD1703" s="220"/>
    </row>
    <row r="1704" spans="2:30">
      <c r="B1704" s="140" t="s">
        <v>2394</v>
      </c>
      <c r="C1704" s="140"/>
      <c r="D1704" s="140"/>
      <c r="F1704" s="140" t="s">
        <v>1351</v>
      </c>
      <c r="G1704" s="140"/>
      <c r="H1704" s="140"/>
      <c r="I1704" s="140"/>
      <c r="J1704" s="140" t="s">
        <v>2395</v>
      </c>
      <c r="K1704" s="140"/>
      <c r="L1704" s="140"/>
      <c r="N1704" s="140" t="s">
        <v>2396</v>
      </c>
      <c r="O1704" s="140"/>
      <c r="P1704" s="140"/>
      <c r="Q1704" s="140"/>
      <c r="R1704" s="140"/>
      <c r="S1704" s="140"/>
      <c r="T1704" s="140"/>
      <c r="U1704" s="140"/>
      <c r="V1704" s="140"/>
      <c r="W1704" s="140"/>
      <c r="X1704" s="140"/>
      <c r="Y1704" s="140"/>
      <c r="Z1704" s="140"/>
      <c r="AA1704" s="140"/>
      <c r="AC1704" s="218">
        <v>137.5</v>
      </c>
      <c r="AD1704" s="218"/>
    </row>
    <row r="1705" spans="2:30">
      <c r="C1705" s="143" t="s">
        <v>2</v>
      </c>
      <c r="G1705" s="143" t="s">
        <v>2</v>
      </c>
      <c r="K1705" s="143" t="s">
        <v>2</v>
      </c>
      <c r="O1705" s="219" t="s">
        <v>2397</v>
      </c>
      <c r="P1705" s="219"/>
      <c r="Q1705" s="219"/>
      <c r="R1705" s="219"/>
      <c r="S1705" s="219"/>
      <c r="T1705" s="219"/>
      <c r="U1705" s="219"/>
      <c r="V1705" s="219"/>
      <c r="W1705" s="219"/>
      <c r="X1705" s="219"/>
      <c r="Y1705" s="219"/>
      <c r="Z1705" s="219"/>
      <c r="AA1705" s="219"/>
      <c r="AB1705" s="219"/>
    </row>
    <row r="1706" spans="2:30">
      <c r="B1706" s="140" t="s">
        <v>2398</v>
      </c>
      <c r="C1706" s="140"/>
      <c r="D1706" s="140"/>
      <c r="F1706" s="140" t="s">
        <v>1351</v>
      </c>
      <c r="G1706" s="140"/>
      <c r="H1706" s="140"/>
      <c r="I1706" s="140"/>
      <c r="J1706" s="140" t="s">
        <v>2366</v>
      </c>
      <c r="K1706" s="140"/>
      <c r="L1706" s="140"/>
      <c r="N1706" s="140" t="s">
        <v>2367</v>
      </c>
      <c r="O1706" s="140"/>
      <c r="P1706" s="140"/>
      <c r="Q1706" s="140"/>
      <c r="R1706" s="140"/>
      <c r="S1706" s="140"/>
      <c r="T1706" s="140"/>
      <c r="U1706" s="140"/>
      <c r="V1706" s="140"/>
      <c r="W1706" s="140"/>
      <c r="X1706" s="140"/>
      <c r="Y1706" s="140"/>
      <c r="Z1706" s="140"/>
      <c r="AA1706" s="140"/>
      <c r="AC1706" s="218">
        <v>4904.46</v>
      </c>
      <c r="AD1706" s="218"/>
    </row>
    <row r="1707" spans="2:30">
      <c r="C1707" s="143" t="s">
        <v>2</v>
      </c>
      <c r="G1707" s="143" t="s">
        <v>2</v>
      </c>
      <c r="K1707" s="143" t="s">
        <v>2</v>
      </c>
      <c r="O1707" s="219" t="s">
        <v>2368</v>
      </c>
      <c r="P1707" s="219"/>
      <c r="Q1707" s="219"/>
      <c r="R1707" s="219"/>
      <c r="S1707" s="219"/>
      <c r="T1707" s="219"/>
      <c r="U1707" s="219"/>
      <c r="V1707" s="219"/>
      <c r="W1707" s="219"/>
      <c r="X1707" s="219"/>
      <c r="Y1707" s="219"/>
      <c r="Z1707" s="219"/>
      <c r="AA1707" s="219"/>
      <c r="AB1707" s="219"/>
      <c r="AC1707" s="220">
        <v>1925</v>
      </c>
      <c r="AD1707" s="220"/>
    </row>
    <row r="1708" spans="2:30">
      <c r="C1708" s="143" t="s">
        <v>2</v>
      </c>
      <c r="G1708" s="143" t="s">
        <v>2</v>
      </c>
      <c r="K1708" s="143" t="s">
        <v>2</v>
      </c>
      <c r="O1708" s="219" t="s">
        <v>2369</v>
      </c>
      <c r="P1708" s="219"/>
      <c r="Q1708" s="219"/>
      <c r="R1708" s="219"/>
      <c r="S1708" s="219"/>
      <c r="T1708" s="219"/>
      <c r="U1708" s="219"/>
      <c r="V1708" s="219"/>
      <c r="W1708" s="219"/>
      <c r="X1708" s="219"/>
      <c r="Y1708" s="219"/>
      <c r="Z1708" s="219"/>
      <c r="AA1708" s="219"/>
      <c r="AB1708" s="219"/>
      <c r="AC1708" s="220">
        <v>748.35</v>
      </c>
      <c r="AD1708" s="220"/>
    </row>
    <row r="1709" spans="2:30">
      <c r="C1709" s="143" t="s">
        <v>2</v>
      </c>
      <c r="G1709" s="143" t="s">
        <v>2</v>
      </c>
      <c r="K1709" s="143" t="s">
        <v>2</v>
      </c>
      <c r="O1709" s="219" t="s">
        <v>2368</v>
      </c>
      <c r="P1709" s="219"/>
      <c r="Q1709" s="219"/>
      <c r="R1709" s="219"/>
      <c r="S1709" s="219"/>
      <c r="T1709" s="219"/>
      <c r="U1709" s="219"/>
      <c r="V1709" s="219"/>
      <c r="W1709" s="219"/>
      <c r="X1709" s="219"/>
      <c r="Y1709" s="219"/>
      <c r="Z1709" s="219"/>
      <c r="AA1709" s="219"/>
      <c r="AB1709" s="219"/>
      <c r="AC1709" s="220">
        <v>1575</v>
      </c>
      <c r="AD1709" s="220"/>
    </row>
    <row r="1710" spans="2:30">
      <c r="C1710" s="143" t="s">
        <v>2</v>
      </c>
      <c r="G1710" s="143" t="s">
        <v>2</v>
      </c>
      <c r="K1710" s="143" t="s">
        <v>2</v>
      </c>
      <c r="O1710" s="219" t="s">
        <v>2369</v>
      </c>
      <c r="P1710" s="219"/>
      <c r="Q1710" s="219"/>
      <c r="R1710" s="219"/>
      <c r="S1710" s="219"/>
      <c r="T1710" s="219"/>
      <c r="U1710" s="219"/>
      <c r="V1710" s="219"/>
      <c r="W1710" s="219"/>
      <c r="X1710" s="219"/>
      <c r="Y1710" s="219"/>
      <c r="Z1710" s="219"/>
      <c r="AA1710" s="219"/>
      <c r="AB1710" s="219"/>
      <c r="AC1710" s="220">
        <v>656.11</v>
      </c>
      <c r="AD1710" s="220"/>
    </row>
    <row r="1711" spans="2:30">
      <c r="B1711" s="140" t="s">
        <v>2399</v>
      </c>
      <c r="C1711" s="140"/>
      <c r="D1711" s="140"/>
      <c r="F1711" s="140" t="s">
        <v>1351</v>
      </c>
      <c r="G1711" s="140"/>
      <c r="H1711" s="140"/>
      <c r="I1711" s="140"/>
      <c r="J1711" s="140" t="s">
        <v>2362</v>
      </c>
      <c r="K1711" s="140"/>
      <c r="L1711" s="140"/>
      <c r="N1711" s="140" t="s">
        <v>2363</v>
      </c>
      <c r="O1711" s="140"/>
      <c r="P1711" s="140"/>
      <c r="Q1711" s="140"/>
      <c r="R1711" s="140"/>
      <c r="S1711" s="140"/>
      <c r="T1711" s="140"/>
      <c r="U1711" s="140"/>
      <c r="V1711" s="140"/>
      <c r="W1711" s="140"/>
      <c r="X1711" s="140"/>
      <c r="Y1711" s="140"/>
      <c r="Z1711" s="140"/>
      <c r="AA1711" s="140"/>
      <c r="AC1711" s="218">
        <v>121.2</v>
      </c>
      <c r="AD1711" s="218"/>
    </row>
    <row r="1712" spans="2:30">
      <c r="C1712" s="143" t="s">
        <v>2</v>
      </c>
      <c r="G1712" s="143" t="s">
        <v>2</v>
      </c>
      <c r="K1712" s="143" t="s">
        <v>2</v>
      </c>
      <c r="O1712" s="219" t="s">
        <v>2400</v>
      </c>
      <c r="P1712" s="219"/>
      <c r="Q1712" s="219"/>
      <c r="R1712" s="219"/>
      <c r="S1712" s="219"/>
      <c r="T1712" s="219"/>
      <c r="U1712" s="219"/>
      <c r="V1712" s="219"/>
      <c r="W1712" s="219"/>
      <c r="X1712" s="219"/>
      <c r="Y1712" s="219"/>
      <c r="Z1712" s="219"/>
      <c r="AA1712" s="219"/>
      <c r="AB1712" s="219"/>
      <c r="AC1712" s="220">
        <v>32.700000000000003</v>
      </c>
      <c r="AD1712" s="220"/>
    </row>
    <row r="1713" spans="1:30">
      <c r="C1713" s="143" t="s">
        <v>2</v>
      </c>
      <c r="G1713" s="143" t="s">
        <v>2</v>
      </c>
      <c r="K1713" s="143" t="s">
        <v>2</v>
      </c>
      <c r="O1713" s="219" t="s">
        <v>2400</v>
      </c>
      <c r="P1713" s="219"/>
      <c r="Q1713" s="219"/>
      <c r="R1713" s="219"/>
      <c r="S1713" s="219"/>
      <c r="T1713" s="219"/>
      <c r="U1713" s="219"/>
      <c r="V1713" s="219"/>
      <c r="W1713" s="219"/>
      <c r="X1713" s="219"/>
      <c r="Y1713" s="219"/>
      <c r="Z1713" s="219"/>
      <c r="AA1713" s="219"/>
      <c r="AB1713" s="219"/>
      <c r="AC1713" s="220">
        <v>88.5</v>
      </c>
      <c r="AD1713" s="220"/>
    </row>
    <row r="1714" spans="1:30">
      <c r="B1714" s="140" t="s">
        <v>2401</v>
      </c>
      <c r="C1714" s="140"/>
      <c r="D1714" s="140"/>
      <c r="F1714" s="140" t="s">
        <v>1351</v>
      </c>
      <c r="G1714" s="140"/>
      <c r="H1714" s="140"/>
      <c r="I1714" s="140"/>
      <c r="J1714" s="140" t="s">
        <v>1616</v>
      </c>
      <c r="K1714" s="140"/>
      <c r="L1714" s="140"/>
      <c r="N1714" s="140" t="s">
        <v>1617</v>
      </c>
      <c r="O1714" s="140"/>
      <c r="P1714" s="140"/>
      <c r="Q1714" s="140"/>
      <c r="R1714" s="140"/>
      <c r="S1714" s="140"/>
      <c r="T1714" s="140"/>
      <c r="U1714" s="140"/>
      <c r="V1714" s="140"/>
      <c r="W1714" s="140"/>
      <c r="X1714" s="140"/>
      <c r="Y1714" s="140"/>
      <c r="Z1714" s="140"/>
      <c r="AA1714" s="140"/>
      <c r="AC1714" s="218">
        <v>110</v>
      </c>
      <c r="AD1714" s="218"/>
    </row>
    <row r="1715" spans="1:30">
      <c r="C1715" s="143" t="s">
        <v>2</v>
      </c>
      <c r="G1715" s="143" t="s">
        <v>2</v>
      </c>
      <c r="K1715" s="143" t="s">
        <v>2</v>
      </c>
      <c r="O1715" s="219" t="s">
        <v>2402</v>
      </c>
      <c r="P1715" s="219"/>
      <c r="Q1715" s="219"/>
      <c r="R1715" s="219"/>
      <c r="S1715" s="219"/>
      <c r="T1715" s="219"/>
      <c r="U1715" s="219"/>
      <c r="V1715" s="219"/>
      <c r="W1715" s="219"/>
      <c r="X1715" s="219"/>
      <c r="Y1715" s="219"/>
      <c r="Z1715" s="219"/>
      <c r="AA1715" s="219"/>
      <c r="AB1715" s="219"/>
    </row>
    <row r="1716" spans="1:30" ht="6" customHeight="1"/>
    <row r="1717" spans="1:30" ht="16.5" customHeight="1">
      <c r="A1717" s="146" t="s">
        <v>2403</v>
      </c>
      <c r="B1717" s="146"/>
      <c r="C1717" s="146"/>
      <c r="D1717" s="146"/>
      <c r="E1717" s="146"/>
      <c r="F1717" s="146"/>
      <c r="G1717" s="146"/>
      <c r="H1717" s="146"/>
      <c r="I1717" s="146"/>
      <c r="J1717" s="146"/>
      <c r="K1717" s="146"/>
      <c r="L1717" s="146"/>
      <c r="M1717" s="146"/>
      <c r="N1717" s="146"/>
      <c r="O1717" s="146"/>
      <c r="P1717" s="146"/>
      <c r="Q1717" s="146"/>
      <c r="R1717" s="146"/>
      <c r="S1717" s="146"/>
      <c r="U1717" s="143" t="s">
        <v>2</v>
      </c>
      <c r="W1717" s="143" t="s">
        <v>2</v>
      </c>
      <c r="Y1717" s="221" t="s">
        <v>1922</v>
      </c>
      <c r="Z1717" s="221"/>
      <c r="AC1717" s="222">
        <v>28007.15</v>
      </c>
      <c r="AD1717" s="222"/>
    </row>
    <row r="1718" spans="1:30" ht="6.75" customHeight="1"/>
    <row r="1719" spans="1:30" ht="14.25" customHeight="1">
      <c r="A1719" s="215" t="s">
        <v>2404</v>
      </c>
      <c r="B1719" s="215"/>
      <c r="C1719" s="215"/>
      <c r="D1719" s="215"/>
      <c r="E1719" s="215"/>
      <c r="F1719" s="215"/>
      <c r="G1719" s="215"/>
      <c r="H1719" s="215"/>
      <c r="I1719" s="215"/>
      <c r="J1719" s="215"/>
      <c r="K1719" s="215"/>
      <c r="L1719" s="215"/>
      <c r="M1719" s="215"/>
      <c r="N1719" s="215"/>
      <c r="O1719" s="215"/>
    </row>
    <row r="1720" spans="1:30">
      <c r="B1720" s="216" t="s">
        <v>1139</v>
      </c>
      <c r="C1720" s="216"/>
      <c r="D1720" s="216"/>
      <c r="F1720" s="216" t="s">
        <v>1140</v>
      </c>
      <c r="G1720" s="216"/>
      <c r="H1720" s="216"/>
      <c r="I1720" s="216"/>
      <c r="J1720" s="216" t="s">
        <v>1141</v>
      </c>
      <c r="K1720" s="216"/>
      <c r="L1720" s="216"/>
      <c r="N1720" s="216" t="s">
        <v>1142</v>
      </c>
      <c r="O1720" s="216"/>
      <c r="P1720" s="216"/>
      <c r="Q1720" s="216"/>
      <c r="R1720" s="216"/>
      <c r="S1720" s="216"/>
      <c r="T1720" s="216"/>
      <c r="U1720" s="216"/>
      <c r="V1720" s="216"/>
      <c r="W1720" s="216"/>
      <c r="X1720" s="216"/>
      <c r="Y1720" s="216"/>
      <c r="Z1720" s="216"/>
      <c r="AA1720" s="216"/>
      <c r="AC1720" s="217" t="s">
        <v>1143</v>
      </c>
      <c r="AD1720" s="217"/>
    </row>
    <row r="1721" spans="1:30" ht="27.75" customHeight="1"/>
    <row r="1722" spans="1:30" ht="12" customHeight="1"/>
    <row r="1723" spans="1:30" ht="13.5" customHeight="1">
      <c r="A1723" s="146" t="s">
        <v>1167</v>
      </c>
      <c r="B1723" s="146"/>
      <c r="C1723" s="146"/>
      <c r="D1723" s="146"/>
      <c r="E1723" s="146"/>
      <c r="F1723" s="146"/>
      <c r="G1723" s="146"/>
      <c r="H1723" s="146"/>
      <c r="I1723" s="146"/>
      <c r="J1723" s="146"/>
      <c r="K1723" s="146"/>
      <c r="L1723" s="146"/>
      <c r="M1723" s="146"/>
      <c r="R1723" s="147" t="s">
        <v>2405</v>
      </c>
      <c r="S1723" s="147"/>
      <c r="T1723" s="147"/>
      <c r="U1723" s="147"/>
      <c r="V1723" s="147"/>
      <c r="W1723" s="147"/>
      <c r="X1723" s="147"/>
      <c r="Y1723" s="147"/>
      <c r="Z1723" s="147"/>
      <c r="AA1723" s="147"/>
      <c r="AB1723" s="147"/>
      <c r="AC1723" s="147"/>
      <c r="AD1723" s="147"/>
    </row>
    <row r="1724" spans="1:30" ht="25.5" customHeight="1">
      <c r="C1724" s="137" t="s">
        <v>1135</v>
      </c>
      <c r="D1724" s="137"/>
      <c r="E1724" s="137"/>
      <c r="F1724" s="137"/>
      <c r="G1724" s="137"/>
      <c r="H1724" s="137"/>
      <c r="I1724" s="137"/>
      <c r="J1724" s="137"/>
      <c r="K1724" s="137"/>
      <c r="L1724" s="137"/>
      <c r="M1724" s="137"/>
      <c r="N1724" s="137"/>
      <c r="O1724" s="137"/>
      <c r="P1724" s="137"/>
      <c r="Q1724" s="137"/>
      <c r="R1724" s="137"/>
      <c r="S1724" s="137"/>
      <c r="T1724" s="137"/>
      <c r="U1724" s="137"/>
      <c r="V1724" s="137"/>
      <c r="W1724" s="137"/>
      <c r="X1724" s="137"/>
      <c r="Y1724" s="137"/>
      <c r="Z1724" s="137"/>
      <c r="AA1724" s="137"/>
      <c r="AB1724" s="137"/>
      <c r="AC1724" s="137"/>
    </row>
    <row r="1725" spans="1:30" ht="7.5" customHeight="1"/>
    <row r="1726" spans="1:30" ht="18.75" customHeight="1">
      <c r="I1726" s="213" t="s">
        <v>1136</v>
      </c>
      <c r="J1726" s="213"/>
      <c r="K1726" s="213"/>
      <c r="L1726" s="213"/>
      <c r="M1726" s="213"/>
      <c r="N1726" s="213"/>
      <c r="O1726" s="213"/>
      <c r="P1726" s="213"/>
      <c r="S1726" s="214" t="s">
        <v>1137</v>
      </c>
      <c r="T1726" s="214"/>
      <c r="U1726" s="214"/>
      <c r="V1726" s="214"/>
      <c r="W1726" s="214"/>
      <c r="X1726" s="214"/>
      <c r="Y1726" s="214"/>
    </row>
    <row r="1727" spans="1:30" ht="6.75" customHeight="1"/>
    <row r="1728" spans="1:30" ht="14.25" customHeight="1">
      <c r="A1728" s="215" t="s">
        <v>2404</v>
      </c>
      <c r="B1728" s="215"/>
      <c r="C1728" s="215"/>
      <c r="D1728" s="215"/>
      <c r="E1728" s="215"/>
      <c r="F1728" s="215"/>
      <c r="G1728" s="215"/>
      <c r="H1728" s="215"/>
      <c r="I1728" s="215"/>
      <c r="J1728" s="215"/>
      <c r="K1728" s="215"/>
      <c r="L1728" s="215"/>
      <c r="M1728" s="215"/>
      <c r="N1728" s="215"/>
      <c r="O1728" s="215"/>
    </row>
    <row r="1729" spans="2:30">
      <c r="B1729" s="216" t="s">
        <v>1139</v>
      </c>
      <c r="C1729" s="216"/>
      <c r="D1729" s="216"/>
      <c r="F1729" s="216" t="s">
        <v>1140</v>
      </c>
      <c r="G1729" s="216"/>
      <c r="H1729" s="216"/>
      <c r="I1729" s="216"/>
      <c r="J1729" s="216" t="s">
        <v>1141</v>
      </c>
      <c r="K1729" s="216"/>
      <c r="L1729" s="216"/>
      <c r="N1729" s="216" t="s">
        <v>1142</v>
      </c>
      <c r="O1729" s="216"/>
      <c r="P1729" s="216"/>
      <c r="Q1729" s="216"/>
      <c r="R1729" s="216"/>
      <c r="S1729" s="216"/>
      <c r="T1729" s="216"/>
      <c r="U1729" s="216"/>
      <c r="V1729" s="216"/>
      <c r="W1729" s="216"/>
      <c r="X1729" s="216"/>
      <c r="Y1729" s="216"/>
      <c r="Z1729" s="216"/>
      <c r="AA1729" s="216"/>
      <c r="AC1729" s="217" t="s">
        <v>1143</v>
      </c>
      <c r="AD1729" s="217"/>
    </row>
    <row r="1730" spans="2:30">
      <c r="B1730" s="140" t="s">
        <v>2406</v>
      </c>
      <c r="C1730" s="140"/>
      <c r="D1730" s="140"/>
      <c r="F1730" s="140" t="s">
        <v>1145</v>
      </c>
      <c r="G1730" s="140"/>
      <c r="H1730" s="140"/>
      <c r="I1730" s="140"/>
      <c r="J1730" s="140" t="s">
        <v>1941</v>
      </c>
      <c r="K1730" s="140"/>
      <c r="L1730" s="140"/>
      <c r="N1730" s="140" t="s">
        <v>1942</v>
      </c>
      <c r="O1730" s="140"/>
      <c r="P1730" s="140"/>
      <c r="Q1730" s="140"/>
      <c r="R1730" s="140"/>
      <c r="S1730" s="140"/>
      <c r="T1730" s="140"/>
      <c r="U1730" s="140"/>
      <c r="V1730" s="140"/>
      <c r="W1730" s="140"/>
      <c r="X1730" s="140"/>
      <c r="Y1730" s="140"/>
      <c r="Z1730" s="140"/>
      <c r="AA1730" s="140"/>
      <c r="AC1730" s="218">
        <v>0</v>
      </c>
      <c r="AD1730" s="218"/>
    </row>
    <row r="1731" spans="2:30">
      <c r="C1731" s="143" t="s">
        <v>2</v>
      </c>
      <c r="G1731" s="143" t="s">
        <v>2</v>
      </c>
      <c r="K1731" s="143" t="s">
        <v>2</v>
      </c>
      <c r="O1731" s="219" t="s">
        <v>2407</v>
      </c>
      <c r="P1731" s="219"/>
      <c r="Q1731" s="219"/>
      <c r="R1731" s="219"/>
      <c r="S1731" s="219"/>
      <c r="T1731" s="219"/>
      <c r="U1731" s="219"/>
      <c r="V1731" s="219"/>
      <c r="W1731" s="219"/>
      <c r="X1731" s="219"/>
      <c r="Y1731" s="219"/>
      <c r="Z1731" s="219"/>
      <c r="AA1731" s="219"/>
      <c r="AB1731" s="219"/>
      <c r="AC1731" s="220">
        <v>-36.53</v>
      </c>
      <c r="AD1731" s="220"/>
    </row>
    <row r="1732" spans="2:30">
      <c r="C1732" s="143" t="s">
        <v>2</v>
      </c>
      <c r="G1732" s="143" t="s">
        <v>2</v>
      </c>
      <c r="K1732" s="143" t="s">
        <v>2</v>
      </c>
      <c r="O1732" s="219" t="s">
        <v>2407</v>
      </c>
      <c r="P1732" s="219"/>
      <c r="Q1732" s="219"/>
      <c r="R1732" s="219"/>
      <c r="S1732" s="219"/>
      <c r="T1732" s="219"/>
      <c r="U1732" s="219"/>
      <c r="V1732" s="219"/>
      <c r="W1732" s="219"/>
      <c r="X1732" s="219"/>
      <c r="Y1732" s="219"/>
      <c r="Z1732" s="219"/>
      <c r="AA1732" s="219"/>
      <c r="AB1732" s="219"/>
      <c r="AC1732" s="220">
        <v>36.53</v>
      </c>
      <c r="AD1732" s="220"/>
    </row>
    <row r="1733" spans="2:30">
      <c r="B1733" s="140" t="s">
        <v>2408</v>
      </c>
      <c r="C1733" s="140"/>
      <c r="D1733" s="140"/>
      <c r="F1733" s="140" t="s">
        <v>1145</v>
      </c>
      <c r="G1733" s="140"/>
      <c r="H1733" s="140"/>
      <c r="I1733" s="140"/>
      <c r="J1733" s="140" t="s">
        <v>1950</v>
      </c>
      <c r="K1733" s="140"/>
      <c r="L1733" s="140"/>
      <c r="N1733" s="140" t="s">
        <v>1951</v>
      </c>
      <c r="O1733" s="140"/>
      <c r="P1733" s="140"/>
      <c r="Q1733" s="140"/>
      <c r="R1733" s="140"/>
      <c r="S1733" s="140"/>
      <c r="T1733" s="140"/>
      <c r="U1733" s="140"/>
      <c r="V1733" s="140"/>
      <c r="W1733" s="140"/>
      <c r="X1733" s="140"/>
      <c r="Y1733" s="140"/>
      <c r="Z1733" s="140"/>
      <c r="AA1733" s="140"/>
      <c r="AC1733" s="218">
        <v>0</v>
      </c>
      <c r="AD1733" s="218"/>
    </row>
    <row r="1734" spans="2:30">
      <c r="C1734" s="143" t="s">
        <v>2</v>
      </c>
      <c r="G1734" s="143" t="s">
        <v>2</v>
      </c>
      <c r="K1734" s="143" t="s">
        <v>2</v>
      </c>
      <c r="O1734" s="219" t="s">
        <v>2409</v>
      </c>
      <c r="P1734" s="219"/>
      <c r="Q1734" s="219"/>
      <c r="R1734" s="219"/>
      <c r="S1734" s="219"/>
      <c r="T1734" s="219"/>
      <c r="U1734" s="219"/>
      <c r="V1734" s="219"/>
      <c r="W1734" s="219"/>
      <c r="X1734" s="219"/>
      <c r="Y1734" s="219"/>
      <c r="Z1734" s="219"/>
      <c r="AA1734" s="219"/>
      <c r="AB1734" s="219"/>
      <c r="AC1734" s="220">
        <v>-20.22</v>
      </c>
      <c r="AD1734" s="220"/>
    </row>
    <row r="1735" spans="2:30">
      <c r="C1735" s="143" t="s">
        <v>2</v>
      </c>
      <c r="G1735" s="143" t="s">
        <v>2</v>
      </c>
      <c r="K1735" s="143" t="s">
        <v>2</v>
      </c>
      <c r="O1735" s="219" t="s">
        <v>1938</v>
      </c>
      <c r="P1735" s="219"/>
      <c r="Q1735" s="219"/>
      <c r="R1735" s="219"/>
      <c r="S1735" s="219"/>
      <c r="T1735" s="219"/>
      <c r="U1735" s="219"/>
      <c r="V1735" s="219"/>
      <c r="W1735" s="219"/>
      <c r="X1735" s="219"/>
      <c r="Y1735" s="219"/>
      <c r="Z1735" s="219"/>
      <c r="AA1735" s="219"/>
      <c r="AB1735" s="219"/>
      <c r="AC1735" s="220">
        <v>-117.61</v>
      </c>
      <c r="AD1735" s="220"/>
    </row>
    <row r="1736" spans="2:30">
      <c r="C1736" s="143" t="s">
        <v>2</v>
      </c>
      <c r="G1736" s="143" t="s">
        <v>2</v>
      </c>
      <c r="K1736" s="143" t="s">
        <v>2</v>
      </c>
      <c r="O1736" s="219" t="s">
        <v>2410</v>
      </c>
      <c r="P1736" s="219"/>
      <c r="Q1736" s="219"/>
      <c r="R1736" s="219"/>
      <c r="S1736" s="219"/>
      <c r="T1736" s="219"/>
      <c r="U1736" s="219"/>
      <c r="V1736" s="219"/>
      <c r="W1736" s="219"/>
      <c r="X1736" s="219"/>
      <c r="Y1736" s="219"/>
      <c r="Z1736" s="219"/>
      <c r="AA1736" s="219"/>
      <c r="AB1736" s="219"/>
      <c r="AC1736" s="220">
        <v>-246.89</v>
      </c>
      <c r="AD1736" s="220"/>
    </row>
    <row r="1737" spans="2:30">
      <c r="C1737" s="143" t="s">
        <v>2</v>
      </c>
      <c r="G1737" s="143" t="s">
        <v>2</v>
      </c>
      <c r="K1737" s="143" t="s">
        <v>2</v>
      </c>
      <c r="O1737" s="219" t="s">
        <v>2409</v>
      </c>
      <c r="P1737" s="219"/>
      <c r="Q1737" s="219"/>
      <c r="R1737" s="219"/>
      <c r="S1737" s="219"/>
      <c r="T1737" s="219"/>
      <c r="U1737" s="219"/>
      <c r="V1737" s="219"/>
      <c r="W1737" s="219"/>
      <c r="X1737" s="219"/>
      <c r="Y1737" s="219"/>
      <c r="Z1737" s="219"/>
      <c r="AA1737" s="219"/>
      <c r="AB1737" s="219"/>
      <c r="AC1737" s="220">
        <v>20.22</v>
      </c>
      <c r="AD1737" s="220"/>
    </row>
    <row r="1738" spans="2:30">
      <c r="C1738" s="143" t="s">
        <v>2</v>
      </c>
      <c r="G1738" s="143" t="s">
        <v>2</v>
      </c>
      <c r="K1738" s="143" t="s">
        <v>2</v>
      </c>
      <c r="O1738" s="219" t="s">
        <v>1938</v>
      </c>
      <c r="P1738" s="219"/>
      <c r="Q1738" s="219"/>
      <c r="R1738" s="219"/>
      <c r="S1738" s="219"/>
      <c r="T1738" s="219"/>
      <c r="U1738" s="219"/>
      <c r="V1738" s="219"/>
      <c r="W1738" s="219"/>
      <c r="X1738" s="219"/>
      <c r="Y1738" s="219"/>
      <c r="Z1738" s="219"/>
      <c r="AA1738" s="219"/>
      <c r="AB1738" s="219"/>
      <c r="AC1738" s="220">
        <v>117.61</v>
      </c>
      <c r="AD1738" s="220"/>
    </row>
    <row r="1739" spans="2:30">
      <c r="C1739" s="143" t="s">
        <v>2</v>
      </c>
      <c r="G1739" s="143" t="s">
        <v>2</v>
      </c>
      <c r="K1739" s="143" t="s">
        <v>2</v>
      </c>
      <c r="O1739" s="219" t="s">
        <v>2410</v>
      </c>
      <c r="P1739" s="219"/>
      <c r="Q1739" s="219"/>
      <c r="R1739" s="219"/>
      <c r="S1739" s="219"/>
      <c r="T1739" s="219"/>
      <c r="U1739" s="219"/>
      <c r="V1739" s="219"/>
      <c r="W1739" s="219"/>
      <c r="X1739" s="219"/>
      <c r="Y1739" s="219"/>
      <c r="Z1739" s="219"/>
      <c r="AA1739" s="219"/>
      <c r="AB1739" s="219"/>
      <c r="AC1739" s="220">
        <v>246.89</v>
      </c>
      <c r="AD1739" s="220"/>
    </row>
    <row r="1740" spans="2:30">
      <c r="B1740" s="140" t="s">
        <v>2411</v>
      </c>
      <c r="C1740" s="140"/>
      <c r="D1740" s="140"/>
      <c r="F1740" s="140" t="s">
        <v>2314</v>
      </c>
      <c r="G1740" s="140"/>
      <c r="H1740" s="140"/>
      <c r="I1740" s="140"/>
      <c r="J1740" s="140" t="s">
        <v>2412</v>
      </c>
      <c r="K1740" s="140"/>
      <c r="L1740" s="140"/>
      <c r="N1740" s="140" t="s">
        <v>2413</v>
      </c>
      <c r="O1740" s="140"/>
      <c r="P1740" s="140"/>
      <c r="Q1740" s="140"/>
      <c r="R1740" s="140"/>
      <c r="S1740" s="140"/>
      <c r="T1740" s="140"/>
      <c r="U1740" s="140"/>
      <c r="V1740" s="140"/>
      <c r="W1740" s="140"/>
      <c r="X1740" s="140"/>
      <c r="Y1740" s="140"/>
      <c r="Z1740" s="140"/>
      <c r="AA1740" s="140"/>
      <c r="AC1740" s="218">
        <v>-155.77000000000001</v>
      </c>
      <c r="AD1740" s="218"/>
    </row>
    <row r="1741" spans="2:30">
      <c r="C1741" s="143" t="s">
        <v>2</v>
      </c>
      <c r="G1741" s="143" t="s">
        <v>2</v>
      </c>
      <c r="K1741" s="143" t="s">
        <v>2</v>
      </c>
      <c r="O1741" s="219" t="s">
        <v>2414</v>
      </c>
      <c r="P1741" s="219"/>
      <c r="Q1741" s="219"/>
      <c r="R1741" s="219"/>
      <c r="S1741" s="219"/>
      <c r="T1741" s="219"/>
      <c r="U1741" s="219"/>
      <c r="V1741" s="219"/>
      <c r="W1741" s="219"/>
      <c r="X1741" s="219"/>
      <c r="Y1741" s="219"/>
      <c r="Z1741" s="219"/>
      <c r="AA1741" s="219"/>
      <c r="AB1741" s="219"/>
      <c r="AC1741" s="220">
        <v>-35</v>
      </c>
      <c r="AD1741" s="220"/>
    </row>
    <row r="1742" spans="2:30">
      <c r="C1742" s="143" t="s">
        <v>2</v>
      </c>
      <c r="G1742" s="143" t="s">
        <v>2</v>
      </c>
      <c r="K1742" s="143" t="s">
        <v>2</v>
      </c>
      <c r="O1742" s="219" t="s">
        <v>2415</v>
      </c>
      <c r="P1742" s="219"/>
      <c r="Q1742" s="219"/>
      <c r="R1742" s="219"/>
      <c r="S1742" s="219"/>
      <c r="T1742" s="219"/>
      <c r="U1742" s="219"/>
      <c r="V1742" s="219"/>
      <c r="W1742" s="219"/>
      <c r="X1742" s="219"/>
      <c r="Y1742" s="219"/>
      <c r="Z1742" s="219"/>
      <c r="AA1742" s="219"/>
      <c r="AB1742" s="219"/>
      <c r="AC1742" s="220">
        <v>-56.37</v>
      </c>
      <c r="AD1742" s="220"/>
    </row>
    <row r="1743" spans="2:30">
      <c r="C1743" s="143" t="s">
        <v>2</v>
      </c>
      <c r="G1743" s="143" t="s">
        <v>2</v>
      </c>
      <c r="K1743" s="143" t="s">
        <v>2</v>
      </c>
      <c r="O1743" s="219" t="s">
        <v>2416</v>
      </c>
      <c r="P1743" s="219"/>
      <c r="Q1743" s="219"/>
      <c r="R1743" s="219"/>
      <c r="S1743" s="219"/>
      <c r="T1743" s="219"/>
      <c r="U1743" s="219"/>
      <c r="V1743" s="219"/>
      <c r="W1743" s="219"/>
      <c r="X1743" s="219"/>
      <c r="Y1743" s="219"/>
      <c r="Z1743" s="219"/>
      <c r="AA1743" s="219"/>
      <c r="AB1743" s="219"/>
      <c r="AC1743" s="220">
        <v>-64.400000000000006</v>
      </c>
      <c r="AD1743" s="220"/>
    </row>
    <row r="1744" spans="2:30">
      <c r="B1744" s="140" t="s">
        <v>2417</v>
      </c>
      <c r="C1744" s="140"/>
      <c r="D1744" s="140"/>
      <c r="F1744" s="140" t="s">
        <v>2319</v>
      </c>
      <c r="G1744" s="140"/>
      <c r="H1744" s="140"/>
      <c r="I1744" s="140"/>
      <c r="J1744" s="140" t="s">
        <v>2418</v>
      </c>
      <c r="K1744" s="140"/>
      <c r="L1744" s="140"/>
      <c r="N1744" s="140" t="s">
        <v>2419</v>
      </c>
      <c r="O1744" s="140"/>
      <c r="P1744" s="140"/>
      <c r="Q1744" s="140"/>
      <c r="R1744" s="140"/>
      <c r="S1744" s="140"/>
      <c r="T1744" s="140"/>
      <c r="U1744" s="140"/>
      <c r="V1744" s="140"/>
      <c r="W1744" s="140"/>
      <c r="X1744" s="140"/>
      <c r="Y1744" s="140"/>
      <c r="Z1744" s="140"/>
      <c r="AA1744" s="140"/>
      <c r="AC1744" s="218">
        <v>-858</v>
      </c>
      <c r="AD1744" s="218"/>
    </row>
    <row r="1745" spans="2:30">
      <c r="C1745" s="143" t="s">
        <v>2</v>
      </c>
      <c r="G1745" s="143" t="s">
        <v>2</v>
      </c>
      <c r="K1745" s="143" t="s">
        <v>2</v>
      </c>
      <c r="O1745" s="219" t="s">
        <v>2420</v>
      </c>
      <c r="P1745" s="219"/>
      <c r="Q1745" s="219"/>
      <c r="R1745" s="219"/>
      <c r="S1745" s="219"/>
      <c r="T1745" s="219"/>
      <c r="U1745" s="219"/>
      <c r="V1745" s="219"/>
      <c r="W1745" s="219"/>
      <c r="X1745" s="219"/>
      <c r="Y1745" s="219"/>
      <c r="Z1745" s="219"/>
      <c r="AA1745" s="219"/>
      <c r="AB1745" s="219"/>
      <c r="AC1745" s="220">
        <v>-400.4</v>
      </c>
      <c r="AD1745" s="220"/>
    </row>
    <row r="1746" spans="2:30">
      <c r="C1746" s="143" t="s">
        <v>2</v>
      </c>
      <c r="G1746" s="143" t="s">
        <v>2</v>
      </c>
      <c r="K1746" s="143" t="s">
        <v>2</v>
      </c>
      <c r="O1746" s="219" t="s">
        <v>2421</v>
      </c>
      <c r="P1746" s="219"/>
      <c r="Q1746" s="219"/>
      <c r="R1746" s="219"/>
      <c r="S1746" s="219"/>
      <c r="T1746" s="219"/>
      <c r="U1746" s="219"/>
      <c r="V1746" s="219"/>
      <c r="W1746" s="219"/>
      <c r="X1746" s="219"/>
      <c r="Y1746" s="219"/>
      <c r="Z1746" s="219"/>
      <c r="AA1746" s="219"/>
      <c r="AB1746" s="219"/>
      <c r="AC1746" s="220">
        <v>-457.6</v>
      </c>
      <c r="AD1746" s="220"/>
    </row>
    <row r="1747" spans="2:30">
      <c r="B1747" s="140" t="s">
        <v>2422</v>
      </c>
      <c r="C1747" s="140"/>
      <c r="D1747" s="140"/>
      <c r="F1747" s="140" t="s">
        <v>1207</v>
      </c>
      <c r="G1747" s="140"/>
      <c r="H1747" s="140"/>
      <c r="I1747" s="140"/>
      <c r="J1747" s="140" t="s">
        <v>1941</v>
      </c>
      <c r="K1747" s="140"/>
      <c r="L1747" s="140"/>
      <c r="N1747" s="140" t="s">
        <v>1942</v>
      </c>
      <c r="O1747" s="140"/>
      <c r="P1747" s="140"/>
      <c r="Q1747" s="140"/>
      <c r="R1747" s="140"/>
      <c r="S1747" s="140"/>
      <c r="T1747" s="140"/>
      <c r="U1747" s="140"/>
      <c r="V1747" s="140"/>
      <c r="W1747" s="140"/>
      <c r="X1747" s="140"/>
      <c r="Y1747" s="140"/>
      <c r="Z1747" s="140"/>
      <c r="AA1747" s="140"/>
      <c r="AC1747" s="218">
        <v>36.53</v>
      </c>
      <c r="AD1747" s="218"/>
    </row>
    <row r="1748" spans="2:30">
      <c r="C1748" s="143" t="s">
        <v>2</v>
      </c>
      <c r="G1748" s="143" t="s">
        <v>2</v>
      </c>
      <c r="K1748" s="143" t="s">
        <v>2</v>
      </c>
      <c r="O1748" s="219" t="s">
        <v>2407</v>
      </c>
      <c r="P1748" s="219"/>
      <c r="Q1748" s="219"/>
      <c r="R1748" s="219"/>
      <c r="S1748" s="219"/>
      <c r="T1748" s="219"/>
      <c r="U1748" s="219"/>
      <c r="V1748" s="219"/>
      <c r="W1748" s="219"/>
      <c r="X1748" s="219"/>
      <c r="Y1748" s="219"/>
      <c r="Z1748" s="219"/>
      <c r="AA1748" s="219"/>
      <c r="AB1748" s="219"/>
    </row>
    <row r="1749" spans="2:30">
      <c r="B1749" s="140" t="s">
        <v>2423</v>
      </c>
      <c r="C1749" s="140"/>
      <c r="D1749" s="140"/>
      <c r="F1749" s="140" t="s">
        <v>1207</v>
      </c>
      <c r="G1749" s="140"/>
      <c r="H1749" s="140"/>
      <c r="I1749" s="140"/>
      <c r="J1749" s="140" t="s">
        <v>1950</v>
      </c>
      <c r="K1749" s="140"/>
      <c r="L1749" s="140"/>
      <c r="N1749" s="140" t="s">
        <v>1951</v>
      </c>
      <c r="O1749" s="140"/>
      <c r="P1749" s="140"/>
      <c r="Q1749" s="140"/>
      <c r="R1749" s="140"/>
      <c r="S1749" s="140"/>
      <c r="T1749" s="140"/>
      <c r="U1749" s="140"/>
      <c r="V1749" s="140"/>
      <c r="W1749" s="140"/>
      <c r="X1749" s="140"/>
      <c r="Y1749" s="140"/>
      <c r="Z1749" s="140"/>
      <c r="AA1749" s="140"/>
      <c r="AC1749" s="218">
        <v>384.72</v>
      </c>
      <c r="AD1749" s="218"/>
    </row>
    <row r="1750" spans="2:30">
      <c r="C1750" s="143" t="s">
        <v>2</v>
      </c>
      <c r="G1750" s="143" t="s">
        <v>2</v>
      </c>
      <c r="K1750" s="143" t="s">
        <v>2</v>
      </c>
      <c r="O1750" s="219" t="s">
        <v>2409</v>
      </c>
      <c r="P1750" s="219"/>
      <c r="Q1750" s="219"/>
      <c r="R1750" s="219"/>
      <c r="S1750" s="219"/>
      <c r="T1750" s="219"/>
      <c r="U1750" s="219"/>
      <c r="V1750" s="219"/>
      <c r="W1750" s="219"/>
      <c r="X1750" s="219"/>
      <c r="Y1750" s="219"/>
      <c r="Z1750" s="219"/>
      <c r="AA1750" s="219"/>
      <c r="AB1750" s="219"/>
      <c r="AC1750" s="220">
        <v>20.22</v>
      </c>
      <c r="AD1750" s="220"/>
    </row>
    <row r="1751" spans="2:30">
      <c r="C1751" s="143" t="s">
        <v>2</v>
      </c>
      <c r="G1751" s="143" t="s">
        <v>2</v>
      </c>
      <c r="K1751" s="143" t="s">
        <v>2</v>
      </c>
      <c r="O1751" s="219" t="s">
        <v>1938</v>
      </c>
      <c r="P1751" s="219"/>
      <c r="Q1751" s="219"/>
      <c r="R1751" s="219"/>
      <c r="S1751" s="219"/>
      <c r="T1751" s="219"/>
      <c r="U1751" s="219"/>
      <c r="V1751" s="219"/>
      <c r="W1751" s="219"/>
      <c r="X1751" s="219"/>
      <c r="Y1751" s="219"/>
      <c r="Z1751" s="219"/>
      <c r="AA1751" s="219"/>
      <c r="AB1751" s="219"/>
      <c r="AC1751" s="220">
        <v>117.61</v>
      </c>
      <c r="AD1751" s="220"/>
    </row>
    <row r="1752" spans="2:30">
      <c r="C1752" s="143" t="s">
        <v>2</v>
      </c>
      <c r="G1752" s="143" t="s">
        <v>2</v>
      </c>
      <c r="K1752" s="143" t="s">
        <v>2</v>
      </c>
      <c r="O1752" s="219" t="s">
        <v>2410</v>
      </c>
      <c r="P1752" s="219"/>
      <c r="Q1752" s="219"/>
      <c r="R1752" s="219"/>
      <c r="S1752" s="219"/>
      <c r="T1752" s="219"/>
      <c r="U1752" s="219"/>
      <c r="V1752" s="219"/>
      <c r="W1752" s="219"/>
      <c r="X1752" s="219"/>
      <c r="Y1752" s="219"/>
      <c r="Z1752" s="219"/>
      <c r="AA1752" s="219"/>
      <c r="AB1752" s="219"/>
      <c r="AC1752" s="220">
        <v>246.89</v>
      </c>
      <c r="AD1752" s="220"/>
    </row>
    <row r="1753" spans="2:30">
      <c r="B1753" s="140" t="s">
        <v>2424</v>
      </c>
      <c r="C1753" s="140"/>
      <c r="D1753" s="140"/>
      <c r="F1753" s="140" t="s">
        <v>2425</v>
      </c>
      <c r="G1753" s="140"/>
      <c r="H1753" s="140"/>
      <c r="I1753" s="140"/>
      <c r="J1753" s="140" t="s">
        <v>2426</v>
      </c>
      <c r="K1753" s="140"/>
      <c r="L1753" s="140"/>
      <c r="N1753" s="140" t="s">
        <v>2427</v>
      </c>
      <c r="O1753" s="140"/>
      <c r="P1753" s="140"/>
      <c r="Q1753" s="140"/>
      <c r="R1753" s="140"/>
      <c r="S1753" s="140"/>
      <c r="T1753" s="140"/>
      <c r="U1753" s="140"/>
      <c r="V1753" s="140"/>
      <c r="W1753" s="140"/>
      <c r="X1753" s="140"/>
      <c r="Y1753" s="140"/>
      <c r="Z1753" s="140"/>
      <c r="AA1753" s="140"/>
      <c r="AC1753" s="218">
        <v>490093.14</v>
      </c>
      <c r="AD1753" s="218"/>
    </row>
    <row r="1754" spans="2:30">
      <c r="C1754" s="143" t="s">
        <v>2</v>
      </c>
      <c r="G1754" s="143" t="s">
        <v>2</v>
      </c>
      <c r="K1754" s="143" t="s">
        <v>2</v>
      </c>
      <c r="O1754" s="219" t="s">
        <v>2428</v>
      </c>
      <c r="P1754" s="219"/>
      <c r="Q1754" s="219"/>
      <c r="R1754" s="219"/>
      <c r="S1754" s="219"/>
      <c r="T1754" s="219"/>
      <c r="U1754" s="219"/>
      <c r="V1754" s="219"/>
      <c r="W1754" s="219"/>
      <c r="X1754" s="219"/>
      <c r="Y1754" s="219"/>
      <c r="Z1754" s="219"/>
      <c r="AA1754" s="219"/>
      <c r="AB1754" s="219"/>
    </row>
    <row r="1755" spans="2:30">
      <c r="B1755" s="140" t="s">
        <v>2429</v>
      </c>
      <c r="C1755" s="140"/>
      <c r="D1755" s="140"/>
      <c r="F1755" s="140" t="s">
        <v>1222</v>
      </c>
      <c r="G1755" s="140"/>
      <c r="H1755" s="140"/>
      <c r="I1755" s="140"/>
      <c r="J1755" s="140" t="s">
        <v>2430</v>
      </c>
      <c r="K1755" s="140"/>
      <c r="L1755" s="140"/>
      <c r="N1755" s="140" t="s">
        <v>2431</v>
      </c>
      <c r="O1755" s="140"/>
      <c r="P1755" s="140"/>
      <c r="Q1755" s="140"/>
      <c r="R1755" s="140"/>
      <c r="S1755" s="140"/>
      <c r="T1755" s="140"/>
      <c r="U1755" s="140"/>
      <c r="V1755" s="140"/>
      <c r="W1755" s="140"/>
      <c r="X1755" s="140"/>
      <c r="Y1755" s="140"/>
      <c r="Z1755" s="140"/>
      <c r="AA1755" s="140"/>
      <c r="AC1755" s="218">
        <v>9842.27</v>
      </c>
      <c r="AD1755" s="218"/>
    </row>
    <row r="1756" spans="2:30">
      <c r="C1756" s="143" t="s">
        <v>2</v>
      </c>
      <c r="G1756" s="143" t="s">
        <v>2</v>
      </c>
      <c r="K1756" s="143" t="s">
        <v>2</v>
      </c>
      <c r="O1756" s="219" t="s">
        <v>2432</v>
      </c>
      <c r="P1756" s="219"/>
      <c r="Q1756" s="219"/>
      <c r="R1756" s="219"/>
      <c r="S1756" s="219"/>
      <c r="T1756" s="219"/>
      <c r="U1756" s="219"/>
      <c r="V1756" s="219"/>
      <c r="W1756" s="219"/>
      <c r="X1756" s="219"/>
      <c r="Y1756" s="219"/>
      <c r="Z1756" s="219"/>
      <c r="AA1756" s="219"/>
      <c r="AB1756" s="219"/>
    </row>
    <row r="1757" spans="2:30">
      <c r="B1757" s="140" t="s">
        <v>2433</v>
      </c>
      <c r="C1757" s="140"/>
      <c r="D1757" s="140"/>
      <c r="F1757" s="140" t="s">
        <v>1222</v>
      </c>
      <c r="G1757" s="140"/>
      <c r="H1757" s="140"/>
      <c r="I1757" s="140"/>
      <c r="J1757" s="140" t="s">
        <v>2434</v>
      </c>
      <c r="K1757" s="140"/>
      <c r="L1757" s="140"/>
      <c r="N1757" s="140" t="s">
        <v>2435</v>
      </c>
      <c r="O1757" s="140"/>
      <c r="P1757" s="140"/>
      <c r="Q1757" s="140"/>
      <c r="R1757" s="140"/>
      <c r="S1757" s="140"/>
      <c r="T1757" s="140"/>
      <c r="U1757" s="140"/>
      <c r="V1757" s="140"/>
      <c r="W1757" s="140"/>
      <c r="X1757" s="140"/>
      <c r="Y1757" s="140"/>
      <c r="Z1757" s="140"/>
      <c r="AA1757" s="140"/>
      <c r="AC1757" s="218">
        <v>66.599999999999994</v>
      </c>
      <c r="AD1757" s="218"/>
    </row>
    <row r="1758" spans="2:30">
      <c r="C1758" s="143" t="s">
        <v>2</v>
      </c>
      <c r="G1758" s="143" t="s">
        <v>2</v>
      </c>
      <c r="K1758" s="143" t="s">
        <v>2</v>
      </c>
      <c r="O1758" s="219" t="s">
        <v>2436</v>
      </c>
      <c r="P1758" s="219"/>
      <c r="Q1758" s="219"/>
      <c r="R1758" s="219"/>
      <c r="S1758" s="219"/>
      <c r="T1758" s="219"/>
      <c r="U1758" s="219"/>
      <c r="V1758" s="219"/>
      <c r="W1758" s="219"/>
      <c r="X1758" s="219"/>
      <c r="Y1758" s="219"/>
      <c r="Z1758" s="219"/>
      <c r="AA1758" s="219"/>
      <c r="AB1758" s="219"/>
      <c r="AC1758" s="220">
        <v>16.38</v>
      </c>
      <c r="AD1758" s="220"/>
    </row>
    <row r="1759" spans="2:30">
      <c r="C1759" s="143" t="s">
        <v>2</v>
      </c>
      <c r="G1759" s="143" t="s">
        <v>2</v>
      </c>
      <c r="K1759" s="143" t="s">
        <v>2</v>
      </c>
      <c r="O1759" s="219" t="s">
        <v>2436</v>
      </c>
      <c r="P1759" s="219"/>
      <c r="Q1759" s="219"/>
      <c r="R1759" s="219"/>
      <c r="S1759" s="219"/>
      <c r="T1759" s="219"/>
      <c r="U1759" s="219"/>
      <c r="V1759" s="219"/>
      <c r="W1759" s="219"/>
      <c r="X1759" s="219"/>
      <c r="Y1759" s="219"/>
      <c r="Z1759" s="219"/>
      <c r="AA1759" s="219"/>
      <c r="AB1759" s="219"/>
      <c r="AC1759" s="220">
        <v>16.510000000000002</v>
      </c>
      <c r="AD1759" s="220"/>
    </row>
    <row r="1760" spans="2:30">
      <c r="C1760" s="143" t="s">
        <v>2</v>
      </c>
      <c r="G1760" s="143" t="s">
        <v>2</v>
      </c>
      <c r="K1760" s="143" t="s">
        <v>2</v>
      </c>
      <c r="O1760" s="219" t="s">
        <v>2436</v>
      </c>
      <c r="P1760" s="219"/>
      <c r="Q1760" s="219"/>
      <c r="R1760" s="219"/>
      <c r="S1760" s="219"/>
      <c r="T1760" s="219"/>
      <c r="U1760" s="219"/>
      <c r="V1760" s="219"/>
      <c r="W1760" s="219"/>
      <c r="X1760" s="219"/>
      <c r="Y1760" s="219"/>
      <c r="Z1760" s="219"/>
      <c r="AA1760" s="219"/>
      <c r="AB1760" s="219"/>
      <c r="AC1760" s="220">
        <v>16.559999999999999</v>
      </c>
      <c r="AD1760" s="220"/>
    </row>
    <row r="1761" spans="2:30">
      <c r="C1761" s="143" t="s">
        <v>2</v>
      </c>
      <c r="G1761" s="143" t="s">
        <v>2</v>
      </c>
      <c r="K1761" s="143" t="s">
        <v>2</v>
      </c>
      <c r="O1761" s="219" t="s">
        <v>2436</v>
      </c>
      <c r="P1761" s="219"/>
      <c r="Q1761" s="219"/>
      <c r="R1761" s="219"/>
      <c r="S1761" s="219"/>
      <c r="T1761" s="219"/>
      <c r="U1761" s="219"/>
      <c r="V1761" s="219"/>
      <c r="W1761" s="219"/>
      <c r="X1761" s="219"/>
      <c r="Y1761" s="219"/>
      <c r="Z1761" s="219"/>
      <c r="AA1761" s="219"/>
      <c r="AB1761" s="219"/>
      <c r="AC1761" s="220">
        <v>17.149999999999999</v>
      </c>
      <c r="AD1761" s="220"/>
    </row>
    <row r="1762" spans="2:30">
      <c r="B1762" s="140" t="s">
        <v>2437</v>
      </c>
      <c r="C1762" s="140"/>
      <c r="D1762" s="140"/>
      <c r="F1762" s="140" t="s">
        <v>1304</v>
      </c>
      <c r="G1762" s="140"/>
      <c r="H1762" s="140"/>
      <c r="I1762" s="140"/>
      <c r="J1762" s="140" t="s">
        <v>2438</v>
      </c>
      <c r="K1762" s="140"/>
      <c r="L1762" s="140"/>
      <c r="N1762" s="140" t="s">
        <v>2439</v>
      </c>
      <c r="O1762" s="140"/>
      <c r="P1762" s="140"/>
      <c r="Q1762" s="140"/>
      <c r="R1762" s="140"/>
      <c r="S1762" s="140"/>
      <c r="T1762" s="140"/>
      <c r="U1762" s="140"/>
      <c r="V1762" s="140"/>
      <c r="W1762" s="140"/>
      <c r="X1762" s="140"/>
      <c r="Y1762" s="140"/>
      <c r="Z1762" s="140"/>
      <c r="AA1762" s="140"/>
      <c r="AC1762" s="218">
        <v>216</v>
      </c>
      <c r="AD1762" s="218"/>
    </row>
    <row r="1763" spans="2:30">
      <c r="C1763" s="143" t="s">
        <v>2</v>
      </c>
      <c r="G1763" s="143" t="s">
        <v>2</v>
      </c>
      <c r="K1763" s="143" t="s">
        <v>2</v>
      </c>
      <c r="O1763" s="219" t="s">
        <v>2440</v>
      </c>
      <c r="P1763" s="219"/>
      <c r="Q1763" s="219"/>
      <c r="R1763" s="219"/>
      <c r="S1763" s="219"/>
      <c r="T1763" s="219"/>
      <c r="U1763" s="219"/>
      <c r="V1763" s="219"/>
      <c r="W1763" s="219"/>
      <c r="X1763" s="219"/>
      <c r="Y1763" s="219"/>
      <c r="Z1763" s="219"/>
      <c r="AA1763" s="219"/>
      <c r="AB1763" s="219"/>
    </row>
    <row r="1764" spans="2:30">
      <c r="B1764" s="140" t="s">
        <v>2441</v>
      </c>
      <c r="C1764" s="140"/>
      <c r="D1764" s="140"/>
      <c r="F1764" s="140" t="s">
        <v>1304</v>
      </c>
      <c r="G1764" s="140"/>
      <c r="H1764" s="140"/>
      <c r="I1764" s="140"/>
      <c r="J1764" s="140" t="s">
        <v>2442</v>
      </c>
      <c r="K1764" s="140"/>
      <c r="L1764" s="140"/>
      <c r="N1764" s="140" t="s">
        <v>2443</v>
      </c>
      <c r="O1764" s="140"/>
      <c r="P1764" s="140"/>
      <c r="Q1764" s="140"/>
      <c r="R1764" s="140"/>
      <c r="S1764" s="140"/>
      <c r="T1764" s="140"/>
      <c r="U1764" s="140"/>
      <c r="V1764" s="140"/>
      <c r="W1764" s="140"/>
      <c r="X1764" s="140"/>
      <c r="Y1764" s="140"/>
      <c r="Z1764" s="140"/>
      <c r="AA1764" s="140"/>
      <c r="AC1764" s="218">
        <v>96795</v>
      </c>
      <c r="AD1764" s="218"/>
    </row>
    <row r="1765" spans="2:30">
      <c r="C1765" s="143" t="s">
        <v>2</v>
      </c>
      <c r="G1765" s="143" t="s">
        <v>2</v>
      </c>
      <c r="K1765" s="143" t="s">
        <v>2</v>
      </c>
      <c r="O1765" s="219" t="s">
        <v>2444</v>
      </c>
      <c r="P1765" s="219"/>
      <c r="Q1765" s="219"/>
      <c r="R1765" s="219"/>
      <c r="S1765" s="219"/>
      <c r="T1765" s="219"/>
      <c r="U1765" s="219"/>
      <c r="V1765" s="219"/>
      <c r="W1765" s="219"/>
      <c r="X1765" s="219"/>
      <c r="Y1765" s="219"/>
      <c r="Z1765" s="219"/>
      <c r="AA1765" s="219"/>
      <c r="AB1765" s="219"/>
      <c r="AC1765" s="220">
        <v>19238</v>
      </c>
      <c r="AD1765" s="220"/>
    </row>
    <row r="1766" spans="2:30">
      <c r="C1766" s="143" t="s">
        <v>2</v>
      </c>
      <c r="G1766" s="143" t="s">
        <v>2</v>
      </c>
      <c r="K1766" s="143" t="s">
        <v>2</v>
      </c>
      <c r="O1766" s="219" t="s">
        <v>2444</v>
      </c>
      <c r="P1766" s="219"/>
      <c r="Q1766" s="219"/>
      <c r="R1766" s="219"/>
      <c r="S1766" s="219"/>
      <c r="T1766" s="219"/>
      <c r="U1766" s="219"/>
      <c r="V1766" s="219"/>
      <c r="W1766" s="219"/>
      <c r="X1766" s="219"/>
      <c r="Y1766" s="219"/>
      <c r="Z1766" s="219"/>
      <c r="AA1766" s="219"/>
      <c r="AB1766" s="219"/>
      <c r="AC1766" s="220">
        <v>40990</v>
      </c>
      <c r="AD1766" s="220"/>
    </row>
    <row r="1767" spans="2:30">
      <c r="C1767" s="143" t="s">
        <v>2</v>
      </c>
      <c r="G1767" s="143" t="s">
        <v>2</v>
      </c>
      <c r="K1767" s="143" t="s">
        <v>2</v>
      </c>
      <c r="O1767" s="219" t="s">
        <v>2444</v>
      </c>
      <c r="P1767" s="219"/>
      <c r="Q1767" s="219"/>
      <c r="R1767" s="219"/>
      <c r="S1767" s="219"/>
      <c r="T1767" s="219"/>
      <c r="U1767" s="219"/>
      <c r="V1767" s="219"/>
      <c r="W1767" s="219"/>
      <c r="X1767" s="219"/>
      <c r="Y1767" s="219"/>
      <c r="Z1767" s="219"/>
      <c r="AA1767" s="219"/>
      <c r="AB1767" s="219"/>
      <c r="AC1767" s="220">
        <v>18715</v>
      </c>
      <c r="AD1767" s="220"/>
    </row>
    <row r="1768" spans="2:30">
      <c r="C1768" s="143" t="s">
        <v>2</v>
      </c>
      <c r="G1768" s="143" t="s">
        <v>2</v>
      </c>
      <c r="K1768" s="143" t="s">
        <v>2</v>
      </c>
      <c r="O1768" s="219" t="s">
        <v>2444</v>
      </c>
      <c r="P1768" s="219"/>
      <c r="Q1768" s="219"/>
      <c r="R1768" s="219"/>
      <c r="S1768" s="219"/>
      <c r="T1768" s="219"/>
      <c r="U1768" s="219"/>
      <c r="V1768" s="219"/>
      <c r="W1768" s="219"/>
      <c r="X1768" s="219"/>
      <c r="Y1768" s="219"/>
      <c r="Z1768" s="219"/>
      <c r="AA1768" s="219"/>
      <c r="AB1768" s="219"/>
      <c r="AC1768" s="220">
        <v>14004</v>
      </c>
      <c r="AD1768" s="220"/>
    </row>
    <row r="1769" spans="2:30">
      <c r="C1769" s="143" t="s">
        <v>2</v>
      </c>
      <c r="G1769" s="143" t="s">
        <v>2</v>
      </c>
      <c r="K1769" s="143" t="s">
        <v>2</v>
      </c>
      <c r="O1769" s="219" t="s">
        <v>2444</v>
      </c>
      <c r="P1769" s="219"/>
      <c r="Q1769" s="219"/>
      <c r="R1769" s="219"/>
      <c r="S1769" s="219"/>
      <c r="T1769" s="219"/>
      <c r="U1769" s="219"/>
      <c r="V1769" s="219"/>
      <c r="W1769" s="219"/>
      <c r="X1769" s="219"/>
      <c r="Y1769" s="219"/>
      <c r="Z1769" s="219"/>
      <c r="AA1769" s="219"/>
      <c r="AB1769" s="219"/>
      <c r="AC1769" s="220">
        <v>3848</v>
      </c>
      <c r="AD1769" s="220"/>
    </row>
    <row r="1770" spans="2:30">
      <c r="B1770" s="140" t="s">
        <v>1353</v>
      </c>
      <c r="C1770" s="140"/>
      <c r="D1770" s="140"/>
      <c r="F1770" s="140" t="s">
        <v>1351</v>
      </c>
      <c r="G1770" s="140"/>
      <c r="H1770" s="140"/>
      <c r="I1770" s="140"/>
      <c r="J1770" s="140" t="s">
        <v>1354</v>
      </c>
      <c r="K1770" s="140"/>
      <c r="L1770" s="140"/>
      <c r="N1770" s="140" t="s">
        <v>1355</v>
      </c>
      <c r="O1770" s="140"/>
      <c r="P1770" s="140"/>
      <c r="Q1770" s="140"/>
      <c r="R1770" s="140"/>
      <c r="S1770" s="140"/>
      <c r="T1770" s="140"/>
      <c r="U1770" s="140"/>
      <c r="V1770" s="140"/>
      <c r="W1770" s="140"/>
      <c r="X1770" s="140"/>
      <c r="Y1770" s="140"/>
      <c r="Z1770" s="140"/>
      <c r="AA1770" s="140"/>
      <c r="AC1770" s="218">
        <v>749.67</v>
      </c>
      <c r="AD1770" s="218"/>
    </row>
    <row r="1771" spans="2:30">
      <c r="C1771" s="143" t="s">
        <v>2</v>
      </c>
      <c r="G1771" s="143" t="s">
        <v>2</v>
      </c>
      <c r="K1771" s="143" t="s">
        <v>2</v>
      </c>
      <c r="O1771" s="219" t="s">
        <v>1356</v>
      </c>
      <c r="P1771" s="219"/>
      <c r="Q1771" s="219"/>
      <c r="R1771" s="219"/>
      <c r="S1771" s="219"/>
      <c r="T1771" s="219"/>
      <c r="U1771" s="219"/>
      <c r="V1771" s="219"/>
      <c r="W1771" s="219"/>
      <c r="X1771" s="219"/>
      <c r="Y1771" s="219"/>
      <c r="Z1771" s="219"/>
      <c r="AA1771" s="219"/>
      <c r="AB1771" s="219"/>
      <c r="AC1771" s="220">
        <v>62.64</v>
      </c>
      <c r="AD1771" s="220"/>
    </row>
    <row r="1772" spans="2:30">
      <c r="C1772" s="143" t="s">
        <v>2</v>
      </c>
      <c r="G1772" s="143" t="s">
        <v>2</v>
      </c>
      <c r="K1772" s="143" t="s">
        <v>2</v>
      </c>
      <c r="O1772" s="219" t="s">
        <v>1356</v>
      </c>
      <c r="P1772" s="219"/>
      <c r="Q1772" s="219"/>
      <c r="R1772" s="219"/>
      <c r="S1772" s="219"/>
      <c r="T1772" s="219"/>
      <c r="U1772" s="219"/>
      <c r="V1772" s="219"/>
      <c r="W1772" s="219"/>
      <c r="X1772" s="219"/>
      <c r="Y1772" s="219"/>
      <c r="Z1772" s="219"/>
      <c r="AA1772" s="219"/>
      <c r="AB1772" s="219"/>
      <c r="AC1772" s="220">
        <v>153.71</v>
      </c>
      <c r="AD1772" s="220"/>
    </row>
    <row r="1773" spans="2:30">
      <c r="C1773" s="143" t="s">
        <v>2</v>
      </c>
      <c r="G1773" s="143" t="s">
        <v>2</v>
      </c>
      <c r="K1773" s="143" t="s">
        <v>2</v>
      </c>
      <c r="O1773" s="219" t="s">
        <v>1357</v>
      </c>
      <c r="P1773" s="219"/>
      <c r="Q1773" s="219"/>
      <c r="R1773" s="219"/>
      <c r="S1773" s="219"/>
      <c r="T1773" s="219"/>
      <c r="U1773" s="219"/>
      <c r="V1773" s="219"/>
      <c r="W1773" s="219"/>
      <c r="X1773" s="219"/>
      <c r="Y1773" s="219"/>
      <c r="Z1773" s="219"/>
      <c r="AA1773" s="219"/>
      <c r="AB1773" s="219"/>
      <c r="AC1773" s="220">
        <v>266.66000000000003</v>
      </c>
      <c r="AD1773" s="220"/>
    </row>
    <row r="1774" spans="2:30">
      <c r="C1774" s="143" t="s">
        <v>2</v>
      </c>
      <c r="G1774" s="143" t="s">
        <v>2</v>
      </c>
      <c r="K1774" s="143" t="s">
        <v>2</v>
      </c>
      <c r="O1774" s="219" t="s">
        <v>1356</v>
      </c>
      <c r="P1774" s="219"/>
      <c r="Q1774" s="219"/>
      <c r="R1774" s="219"/>
      <c r="S1774" s="219"/>
      <c r="T1774" s="219"/>
      <c r="U1774" s="219"/>
      <c r="V1774" s="219"/>
      <c r="W1774" s="219"/>
      <c r="X1774" s="219"/>
      <c r="Y1774" s="219"/>
      <c r="Z1774" s="219"/>
      <c r="AA1774" s="219"/>
      <c r="AB1774" s="219"/>
      <c r="AC1774" s="220">
        <v>266.66000000000003</v>
      </c>
      <c r="AD1774" s="220"/>
    </row>
    <row r="1775" spans="2:30">
      <c r="B1775" s="140" t="s">
        <v>1991</v>
      </c>
      <c r="C1775" s="140"/>
      <c r="D1775" s="140"/>
      <c r="F1775" s="140" t="s">
        <v>1351</v>
      </c>
      <c r="G1775" s="140"/>
      <c r="H1775" s="140"/>
      <c r="I1775" s="140"/>
      <c r="J1775" s="140" t="s">
        <v>1941</v>
      </c>
      <c r="K1775" s="140"/>
      <c r="L1775" s="140"/>
      <c r="N1775" s="140" t="s">
        <v>1942</v>
      </c>
      <c r="O1775" s="140"/>
      <c r="P1775" s="140"/>
      <c r="Q1775" s="140"/>
      <c r="R1775" s="140"/>
      <c r="S1775" s="140"/>
      <c r="T1775" s="140"/>
      <c r="U1775" s="140"/>
      <c r="V1775" s="140"/>
      <c r="W1775" s="140"/>
      <c r="X1775" s="140"/>
      <c r="Y1775" s="140"/>
      <c r="Z1775" s="140"/>
      <c r="AA1775" s="140"/>
      <c r="AC1775" s="218">
        <v>2132.0300000000002</v>
      </c>
      <c r="AD1775" s="218"/>
    </row>
    <row r="1776" spans="2:30">
      <c r="C1776" s="143" t="s">
        <v>2</v>
      </c>
      <c r="G1776" s="143" t="s">
        <v>2</v>
      </c>
      <c r="K1776" s="143" t="s">
        <v>2</v>
      </c>
      <c r="O1776" s="219" t="s">
        <v>2445</v>
      </c>
      <c r="P1776" s="219"/>
      <c r="Q1776" s="219"/>
      <c r="R1776" s="219"/>
      <c r="S1776" s="219"/>
      <c r="T1776" s="219"/>
      <c r="U1776" s="219"/>
      <c r="V1776" s="219"/>
      <c r="W1776" s="219"/>
      <c r="X1776" s="219"/>
      <c r="Y1776" s="219"/>
      <c r="Z1776" s="219"/>
      <c r="AA1776" s="219"/>
      <c r="AB1776" s="219"/>
      <c r="AC1776" s="220">
        <v>1868.67</v>
      </c>
      <c r="AD1776" s="220"/>
    </row>
    <row r="1777" spans="1:30">
      <c r="C1777" s="143" t="s">
        <v>2</v>
      </c>
      <c r="G1777" s="143" t="s">
        <v>2</v>
      </c>
      <c r="K1777" s="143" t="s">
        <v>2</v>
      </c>
      <c r="O1777" s="219" t="s">
        <v>2446</v>
      </c>
      <c r="P1777" s="219"/>
      <c r="Q1777" s="219"/>
      <c r="R1777" s="219"/>
      <c r="S1777" s="219"/>
      <c r="T1777" s="219"/>
      <c r="U1777" s="219"/>
      <c r="V1777" s="219"/>
      <c r="W1777" s="219"/>
      <c r="X1777" s="219"/>
      <c r="Y1777" s="219"/>
      <c r="Z1777" s="219"/>
      <c r="AA1777" s="219"/>
      <c r="AB1777" s="219"/>
      <c r="AC1777" s="220">
        <v>23.52</v>
      </c>
      <c r="AD1777" s="220"/>
    </row>
    <row r="1778" spans="1:30">
      <c r="C1778" s="143" t="s">
        <v>2</v>
      </c>
      <c r="G1778" s="143" t="s">
        <v>2</v>
      </c>
      <c r="K1778" s="143" t="s">
        <v>2</v>
      </c>
      <c r="O1778" s="219" t="s">
        <v>2445</v>
      </c>
      <c r="P1778" s="219"/>
      <c r="Q1778" s="219"/>
      <c r="R1778" s="219"/>
      <c r="S1778" s="219"/>
      <c r="T1778" s="219"/>
      <c r="U1778" s="219"/>
      <c r="V1778" s="219"/>
      <c r="W1778" s="219"/>
      <c r="X1778" s="219"/>
      <c r="Y1778" s="219"/>
      <c r="Z1778" s="219"/>
      <c r="AA1778" s="219"/>
      <c r="AB1778" s="219"/>
      <c r="AC1778" s="220">
        <v>25.47</v>
      </c>
      <c r="AD1778" s="220"/>
    </row>
    <row r="1779" spans="1:30">
      <c r="C1779" s="143" t="s">
        <v>2</v>
      </c>
      <c r="G1779" s="143" t="s">
        <v>2</v>
      </c>
      <c r="K1779" s="143" t="s">
        <v>2</v>
      </c>
      <c r="O1779" s="219" t="s">
        <v>2447</v>
      </c>
      <c r="P1779" s="219"/>
      <c r="Q1779" s="219"/>
      <c r="R1779" s="219"/>
      <c r="S1779" s="219"/>
      <c r="T1779" s="219"/>
      <c r="U1779" s="219"/>
      <c r="V1779" s="219"/>
      <c r="W1779" s="219"/>
      <c r="X1779" s="219"/>
      <c r="Y1779" s="219"/>
      <c r="Z1779" s="219"/>
      <c r="AA1779" s="219"/>
      <c r="AB1779" s="219"/>
      <c r="AC1779" s="220">
        <v>108.34</v>
      </c>
      <c r="AD1779" s="220"/>
    </row>
    <row r="1780" spans="1:30">
      <c r="C1780" s="143" t="s">
        <v>2</v>
      </c>
      <c r="G1780" s="143" t="s">
        <v>2</v>
      </c>
      <c r="K1780" s="143" t="s">
        <v>2</v>
      </c>
      <c r="O1780" s="219" t="s">
        <v>2448</v>
      </c>
      <c r="P1780" s="219"/>
      <c r="Q1780" s="219"/>
      <c r="R1780" s="219"/>
      <c r="S1780" s="219"/>
      <c r="T1780" s="219"/>
      <c r="U1780" s="219"/>
      <c r="V1780" s="219"/>
      <c r="W1780" s="219"/>
      <c r="X1780" s="219"/>
      <c r="Y1780" s="219"/>
      <c r="Z1780" s="219"/>
      <c r="AA1780" s="219"/>
      <c r="AB1780" s="219"/>
      <c r="AC1780" s="220">
        <v>25.47</v>
      </c>
      <c r="AD1780" s="220"/>
    </row>
    <row r="1781" spans="1:30">
      <c r="C1781" s="143" t="s">
        <v>2</v>
      </c>
      <c r="G1781" s="143" t="s">
        <v>2</v>
      </c>
      <c r="K1781" s="143" t="s">
        <v>2</v>
      </c>
      <c r="O1781" s="219" t="s">
        <v>2449</v>
      </c>
      <c r="P1781" s="219"/>
      <c r="Q1781" s="219"/>
      <c r="R1781" s="219"/>
      <c r="S1781" s="219"/>
      <c r="T1781" s="219"/>
      <c r="U1781" s="219"/>
      <c r="V1781" s="219"/>
      <c r="W1781" s="219"/>
      <c r="X1781" s="219"/>
      <c r="Y1781" s="219"/>
      <c r="Z1781" s="219"/>
      <c r="AA1781" s="219"/>
      <c r="AB1781" s="219"/>
      <c r="AC1781" s="220">
        <v>44.03</v>
      </c>
      <c r="AD1781" s="220"/>
    </row>
    <row r="1782" spans="1:30">
      <c r="C1782" s="143" t="s">
        <v>2</v>
      </c>
      <c r="G1782" s="143" t="s">
        <v>2</v>
      </c>
      <c r="K1782" s="143" t="s">
        <v>2</v>
      </c>
      <c r="O1782" s="219" t="s">
        <v>2450</v>
      </c>
      <c r="P1782" s="219"/>
      <c r="Q1782" s="219"/>
      <c r="R1782" s="219"/>
      <c r="S1782" s="219"/>
      <c r="T1782" s="219"/>
      <c r="U1782" s="219"/>
      <c r="V1782" s="219"/>
      <c r="W1782" s="219"/>
      <c r="X1782" s="219"/>
      <c r="Y1782" s="219"/>
      <c r="Z1782" s="219"/>
      <c r="AA1782" s="219"/>
      <c r="AB1782" s="219"/>
      <c r="AC1782" s="220">
        <v>36.53</v>
      </c>
      <c r="AD1782" s="220"/>
    </row>
    <row r="1783" spans="1:30" ht="10.5" customHeight="1"/>
    <row r="1784" spans="1:30" ht="12" customHeight="1"/>
    <row r="1785" spans="1:30" ht="13.5" customHeight="1">
      <c r="A1785" s="146" t="s">
        <v>1167</v>
      </c>
      <c r="B1785" s="146"/>
      <c r="C1785" s="146"/>
      <c r="D1785" s="146"/>
      <c r="E1785" s="146"/>
      <c r="F1785" s="146"/>
      <c r="G1785" s="146"/>
      <c r="H1785" s="146"/>
      <c r="I1785" s="146"/>
      <c r="J1785" s="146"/>
      <c r="K1785" s="146"/>
      <c r="L1785" s="146"/>
      <c r="M1785" s="146"/>
      <c r="R1785" s="147" t="s">
        <v>2451</v>
      </c>
      <c r="S1785" s="147"/>
      <c r="T1785" s="147"/>
      <c r="U1785" s="147"/>
      <c r="V1785" s="147"/>
      <c r="W1785" s="147"/>
      <c r="X1785" s="147"/>
      <c r="Y1785" s="147"/>
      <c r="Z1785" s="147"/>
      <c r="AA1785" s="147"/>
      <c r="AB1785" s="147"/>
      <c r="AC1785" s="147"/>
      <c r="AD1785" s="147"/>
    </row>
    <row r="1786" spans="1:30" ht="25.5" customHeight="1">
      <c r="C1786" s="137" t="s">
        <v>1135</v>
      </c>
      <c r="D1786" s="137"/>
      <c r="E1786" s="137"/>
      <c r="F1786" s="137"/>
      <c r="G1786" s="137"/>
      <c r="H1786" s="137"/>
      <c r="I1786" s="137"/>
      <c r="J1786" s="137"/>
      <c r="K1786" s="137"/>
      <c r="L1786" s="137"/>
      <c r="M1786" s="137"/>
      <c r="N1786" s="137"/>
      <c r="O1786" s="137"/>
      <c r="P1786" s="137"/>
      <c r="Q1786" s="137"/>
      <c r="R1786" s="137"/>
      <c r="S1786" s="137"/>
      <c r="T1786" s="137"/>
      <c r="U1786" s="137"/>
      <c r="V1786" s="137"/>
      <c r="W1786" s="137"/>
      <c r="X1786" s="137"/>
      <c r="Y1786" s="137"/>
      <c r="Z1786" s="137"/>
      <c r="AA1786" s="137"/>
      <c r="AB1786" s="137"/>
      <c r="AC1786" s="137"/>
    </row>
    <row r="1787" spans="1:30" ht="7.5" customHeight="1"/>
    <row r="1788" spans="1:30" ht="18.75" customHeight="1">
      <c r="I1788" s="213" t="s">
        <v>1136</v>
      </c>
      <c r="J1788" s="213"/>
      <c r="K1788" s="213"/>
      <c r="L1788" s="213"/>
      <c r="M1788" s="213"/>
      <c r="N1788" s="213"/>
      <c r="O1788" s="213"/>
      <c r="P1788" s="213"/>
      <c r="S1788" s="214" t="s">
        <v>1137</v>
      </c>
      <c r="T1788" s="214"/>
      <c r="U1788" s="214"/>
      <c r="V1788" s="214"/>
      <c r="W1788" s="214"/>
      <c r="X1788" s="214"/>
      <c r="Y1788" s="214"/>
    </row>
    <row r="1789" spans="1:30" ht="6.75" customHeight="1"/>
    <row r="1790" spans="1:30" ht="14.25" customHeight="1">
      <c r="A1790" s="215" t="s">
        <v>2404</v>
      </c>
      <c r="B1790" s="215"/>
      <c r="C1790" s="215"/>
      <c r="D1790" s="215"/>
      <c r="E1790" s="215"/>
      <c r="F1790" s="215"/>
      <c r="G1790" s="215"/>
      <c r="H1790" s="215"/>
      <c r="I1790" s="215"/>
      <c r="J1790" s="215"/>
      <c r="K1790" s="215"/>
      <c r="L1790" s="215"/>
      <c r="M1790" s="215"/>
      <c r="N1790" s="215"/>
      <c r="O1790" s="215"/>
    </row>
    <row r="1791" spans="1:30">
      <c r="B1791" s="216" t="s">
        <v>1139</v>
      </c>
      <c r="C1791" s="216"/>
      <c r="D1791" s="216"/>
      <c r="F1791" s="216" t="s">
        <v>1140</v>
      </c>
      <c r="G1791" s="216"/>
      <c r="H1791" s="216"/>
      <c r="I1791" s="216"/>
      <c r="J1791" s="216" t="s">
        <v>1141</v>
      </c>
      <c r="K1791" s="216"/>
      <c r="L1791" s="216"/>
      <c r="N1791" s="216" t="s">
        <v>1142</v>
      </c>
      <c r="O1791" s="216"/>
      <c r="P1791" s="216"/>
      <c r="Q1791" s="216"/>
      <c r="R1791" s="216"/>
      <c r="S1791" s="216"/>
      <c r="T1791" s="216"/>
      <c r="U1791" s="216"/>
      <c r="V1791" s="216"/>
      <c r="W1791" s="216"/>
      <c r="X1791" s="216"/>
      <c r="Y1791" s="216"/>
      <c r="Z1791" s="216"/>
      <c r="AA1791" s="216"/>
      <c r="AC1791" s="217" t="s">
        <v>1143</v>
      </c>
      <c r="AD1791" s="217"/>
    </row>
    <row r="1792" spans="1:30">
      <c r="B1792" s="140" t="s">
        <v>1399</v>
      </c>
      <c r="C1792" s="140"/>
      <c r="D1792" s="140"/>
      <c r="F1792" s="140" t="s">
        <v>1351</v>
      </c>
      <c r="G1792" s="140"/>
      <c r="H1792" s="140"/>
      <c r="I1792" s="140"/>
      <c r="J1792" s="140" t="s">
        <v>1247</v>
      </c>
      <c r="K1792" s="140"/>
      <c r="L1792" s="140"/>
      <c r="N1792" s="140" t="s">
        <v>1248</v>
      </c>
      <c r="O1792" s="140"/>
      <c r="P1792" s="140"/>
      <c r="Q1792" s="140"/>
      <c r="R1792" s="140"/>
      <c r="S1792" s="140"/>
      <c r="T1792" s="140"/>
      <c r="U1792" s="140"/>
      <c r="V1792" s="140"/>
      <c r="W1792" s="140"/>
      <c r="X1792" s="140"/>
      <c r="Y1792" s="140"/>
      <c r="Z1792" s="140"/>
      <c r="AA1792" s="140"/>
      <c r="AC1792" s="218">
        <v>772.4</v>
      </c>
      <c r="AD1792" s="218"/>
    </row>
    <row r="1793" spans="2:30">
      <c r="C1793" s="143" t="s">
        <v>2</v>
      </c>
      <c r="G1793" s="143" t="s">
        <v>2</v>
      </c>
      <c r="K1793" s="143" t="s">
        <v>2</v>
      </c>
      <c r="O1793" s="219" t="s">
        <v>2452</v>
      </c>
      <c r="P1793" s="219"/>
      <c r="Q1793" s="219"/>
      <c r="R1793" s="219"/>
      <c r="S1793" s="219"/>
      <c r="T1793" s="219"/>
      <c r="U1793" s="219"/>
      <c r="V1793" s="219"/>
      <c r="W1793" s="219"/>
      <c r="X1793" s="219"/>
      <c r="Y1793" s="219"/>
      <c r="Z1793" s="219"/>
      <c r="AA1793" s="219"/>
      <c r="AB1793" s="219"/>
    </row>
    <row r="1794" spans="2:30">
      <c r="B1794" s="140" t="s">
        <v>2453</v>
      </c>
      <c r="C1794" s="140"/>
      <c r="D1794" s="140"/>
      <c r="F1794" s="140" t="s">
        <v>1351</v>
      </c>
      <c r="G1794" s="140"/>
      <c r="H1794" s="140"/>
      <c r="I1794" s="140"/>
      <c r="J1794" s="140" t="s">
        <v>2454</v>
      </c>
      <c r="K1794" s="140"/>
      <c r="L1794" s="140"/>
      <c r="N1794" s="140" t="s">
        <v>2455</v>
      </c>
      <c r="O1794" s="140"/>
      <c r="P1794" s="140"/>
      <c r="Q1794" s="140"/>
      <c r="R1794" s="140"/>
      <c r="S1794" s="140"/>
      <c r="T1794" s="140"/>
      <c r="U1794" s="140"/>
      <c r="V1794" s="140"/>
      <c r="W1794" s="140"/>
      <c r="X1794" s="140"/>
      <c r="Y1794" s="140"/>
      <c r="Z1794" s="140"/>
      <c r="AA1794" s="140"/>
      <c r="AC1794" s="218">
        <v>764.25</v>
      </c>
      <c r="AD1794" s="218"/>
    </row>
    <row r="1795" spans="2:30">
      <c r="C1795" s="143" t="s">
        <v>2</v>
      </c>
      <c r="G1795" s="143" t="s">
        <v>2</v>
      </c>
      <c r="K1795" s="143" t="s">
        <v>2</v>
      </c>
      <c r="O1795" s="219" t="s">
        <v>2456</v>
      </c>
      <c r="P1795" s="219"/>
      <c r="Q1795" s="219"/>
      <c r="R1795" s="219"/>
      <c r="S1795" s="219"/>
      <c r="T1795" s="219"/>
      <c r="U1795" s="219"/>
      <c r="V1795" s="219"/>
      <c r="W1795" s="219"/>
      <c r="X1795" s="219"/>
      <c r="Y1795" s="219"/>
      <c r="Z1795" s="219"/>
      <c r="AA1795" s="219"/>
      <c r="AB1795" s="219"/>
    </row>
    <row r="1796" spans="2:30">
      <c r="B1796" s="140" t="s">
        <v>2457</v>
      </c>
      <c r="C1796" s="140"/>
      <c r="D1796" s="140"/>
      <c r="F1796" s="140" t="s">
        <v>1351</v>
      </c>
      <c r="G1796" s="140"/>
      <c r="H1796" s="140"/>
      <c r="I1796" s="140"/>
      <c r="J1796" s="140" t="s">
        <v>1950</v>
      </c>
      <c r="K1796" s="140"/>
      <c r="L1796" s="140"/>
      <c r="N1796" s="140" t="s">
        <v>1951</v>
      </c>
      <c r="O1796" s="140"/>
      <c r="P1796" s="140"/>
      <c r="Q1796" s="140"/>
      <c r="R1796" s="140"/>
      <c r="S1796" s="140"/>
      <c r="T1796" s="140"/>
      <c r="U1796" s="140"/>
      <c r="V1796" s="140"/>
      <c r="W1796" s="140"/>
      <c r="X1796" s="140"/>
      <c r="Y1796" s="140"/>
      <c r="Z1796" s="140"/>
      <c r="AA1796" s="140"/>
      <c r="AC1796" s="218">
        <v>2512.59</v>
      </c>
      <c r="AD1796" s="218"/>
    </row>
    <row r="1797" spans="2:30">
      <c r="C1797" s="143" t="s">
        <v>2</v>
      </c>
      <c r="G1797" s="143" t="s">
        <v>2</v>
      </c>
      <c r="K1797" s="143" t="s">
        <v>2</v>
      </c>
      <c r="O1797" s="219" t="s">
        <v>2458</v>
      </c>
      <c r="P1797" s="219"/>
      <c r="Q1797" s="219"/>
      <c r="R1797" s="219"/>
      <c r="S1797" s="219"/>
      <c r="T1797" s="219"/>
      <c r="U1797" s="219"/>
      <c r="V1797" s="219"/>
      <c r="W1797" s="219"/>
      <c r="X1797" s="219"/>
      <c r="Y1797" s="219"/>
      <c r="Z1797" s="219"/>
      <c r="AA1797" s="219"/>
      <c r="AB1797" s="219"/>
      <c r="AC1797" s="220">
        <v>1720.49</v>
      </c>
      <c r="AD1797" s="220"/>
    </row>
    <row r="1798" spans="2:30">
      <c r="C1798" s="143" t="s">
        <v>2</v>
      </c>
      <c r="G1798" s="143" t="s">
        <v>2</v>
      </c>
      <c r="K1798" s="143" t="s">
        <v>2</v>
      </c>
      <c r="O1798" s="219" t="s">
        <v>2459</v>
      </c>
      <c r="P1798" s="219"/>
      <c r="Q1798" s="219"/>
      <c r="R1798" s="219"/>
      <c r="S1798" s="219"/>
      <c r="T1798" s="219"/>
      <c r="U1798" s="219"/>
      <c r="V1798" s="219"/>
      <c r="W1798" s="219"/>
      <c r="X1798" s="219"/>
      <c r="Y1798" s="219"/>
      <c r="Z1798" s="219"/>
      <c r="AA1798" s="219"/>
      <c r="AB1798" s="219"/>
      <c r="AC1798" s="220">
        <v>14.92</v>
      </c>
      <c r="AD1798" s="220"/>
    </row>
    <row r="1799" spans="2:30">
      <c r="C1799" s="143" t="s">
        <v>2</v>
      </c>
      <c r="G1799" s="143" t="s">
        <v>2</v>
      </c>
      <c r="K1799" s="143" t="s">
        <v>2</v>
      </c>
      <c r="O1799" s="219" t="s">
        <v>2460</v>
      </c>
      <c r="P1799" s="219"/>
      <c r="Q1799" s="219"/>
      <c r="R1799" s="219"/>
      <c r="S1799" s="219"/>
      <c r="T1799" s="219"/>
      <c r="U1799" s="219"/>
      <c r="V1799" s="219"/>
      <c r="W1799" s="219"/>
      <c r="X1799" s="219"/>
      <c r="Y1799" s="219"/>
      <c r="Z1799" s="219"/>
      <c r="AA1799" s="219"/>
      <c r="AB1799" s="219"/>
      <c r="AC1799" s="220">
        <v>16.59</v>
      </c>
      <c r="AD1799" s="220"/>
    </row>
    <row r="1800" spans="2:30">
      <c r="C1800" s="143" t="s">
        <v>2</v>
      </c>
      <c r="G1800" s="143" t="s">
        <v>2</v>
      </c>
      <c r="K1800" s="143" t="s">
        <v>2</v>
      </c>
      <c r="O1800" s="219" t="s">
        <v>2461</v>
      </c>
      <c r="P1800" s="219"/>
      <c r="Q1800" s="219"/>
      <c r="R1800" s="219"/>
      <c r="S1800" s="219"/>
      <c r="T1800" s="219"/>
      <c r="U1800" s="219"/>
      <c r="V1800" s="219"/>
      <c r="W1800" s="219"/>
      <c r="X1800" s="219"/>
      <c r="Y1800" s="219"/>
      <c r="Z1800" s="219"/>
      <c r="AA1800" s="219"/>
      <c r="AB1800" s="219"/>
      <c r="AC1800" s="220">
        <v>16.64</v>
      </c>
      <c r="AD1800" s="220"/>
    </row>
    <row r="1801" spans="2:30">
      <c r="C1801" s="143" t="s">
        <v>2</v>
      </c>
      <c r="G1801" s="143" t="s">
        <v>2</v>
      </c>
      <c r="K1801" s="143" t="s">
        <v>2</v>
      </c>
      <c r="O1801" s="219" t="s">
        <v>2461</v>
      </c>
      <c r="P1801" s="219"/>
      <c r="Q1801" s="219"/>
      <c r="R1801" s="219"/>
      <c r="S1801" s="219"/>
      <c r="T1801" s="219"/>
      <c r="U1801" s="219"/>
      <c r="V1801" s="219"/>
      <c r="W1801" s="219"/>
      <c r="X1801" s="219"/>
      <c r="Y1801" s="219"/>
      <c r="Z1801" s="219"/>
      <c r="AA1801" s="219"/>
      <c r="AB1801" s="219"/>
      <c r="AC1801" s="220">
        <v>49.66</v>
      </c>
      <c r="AD1801" s="220"/>
    </row>
    <row r="1802" spans="2:30">
      <c r="C1802" s="143" t="s">
        <v>2</v>
      </c>
      <c r="G1802" s="143" t="s">
        <v>2</v>
      </c>
      <c r="K1802" s="143" t="s">
        <v>2</v>
      </c>
      <c r="O1802" s="219" t="s">
        <v>2462</v>
      </c>
      <c r="P1802" s="219"/>
      <c r="Q1802" s="219"/>
      <c r="R1802" s="219"/>
      <c r="S1802" s="219"/>
      <c r="T1802" s="219"/>
      <c r="U1802" s="219"/>
      <c r="V1802" s="219"/>
      <c r="W1802" s="219"/>
      <c r="X1802" s="219"/>
      <c r="Y1802" s="219"/>
      <c r="Z1802" s="219"/>
      <c r="AA1802" s="219"/>
      <c r="AB1802" s="219"/>
      <c r="AC1802" s="220">
        <v>221.26</v>
      </c>
      <c r="AD1802" s="220"/>
    </row>
    <row r="1803" spans="2:30">
      <c r="C1803" s="143" t="s">
        <v>2</v>
      </c>
      <c r="G1803" s="143" t="s">
        <v>2</v>
      </c>
      <c r="K1803" s="143" t="s">
        <v>2</v>
      </c>
      <c r="O1803" s="219" t="s">
        <v>2463</v>
      </c>
      <c r="P1803" s="219"/>
      <c r="Q1803" s="219"/>
      <c r="R1803" s="219"/>
      <c r="S1803" s="219"/>
      <c r="T1803" s="219"/>
      <c r="U1803" s="219"/>
      <c r="V1803" s="219"/>
      <c r="W1803" s="219"/>
      <c r="X1803" s="219"/>
      <c r="Y1803" s="219"/>
      <c r="Z1803" s="219"/>
      <c r="AA1803" s="219"/>
      <c r="AB1803" s="219"/>
      <c r="AC1803" s="220">
        <v>473.03</v>
      </c>
      <c r="AD1803" s="220"/>
    </row>
    <row r="1804" spans="2:30">
      <c r="B1804" s="140" t="s">
        <v>2464</v>
      </c>
      <c r="C1804" s="140"/>
      <c r="D1804" s="140"/>
      <c r="F1804" s="140" t="s">
        <v>1351</v>
      </c>
      <c r="G1804" s="140"/>
      <c r="H1804" s="140"/>
      <c r="I1804" s="140"/>
      <c r="J1804" s="140" t="s">
        <v>2465</v>
      </c>
      <c r="K1804" s="140"/>
      <c r="L1804" s="140"/>
      <c r="N1804" s="140" t="s">
        <v>2466</v>
      </c>
      <c r="O1804" s="140"/>
      <c r="P1804" s="140"/>
      <c r="Q1804" s="140"/>
      <c r="R1804" s="140"/>
      <c r="S1804" s="140"/>
      <c r="T1804" s="140"/>
      <c r="U1804" s="140"/>
      <c r="V1804" s="140"/>
      <c r="W1804" s="140"/>
      <c r="X1804" s="140"/>
      <c r="Y1804" s="140"/>
      <c r="Z1804" s="140"/>
      <c r="AA1804" s="140"/>
      <c r="AC1804" s="218">
        <v>1593.27</v>
      </c>
      <c r="AD1804" s="218"/>
    </row>
    <row r="1805" spans="2:30">
      <c r="C1805" s="143" t="s">
        <v>2</v>
      </c>
      <c r="G1805" s="143" t="s">
        <v>2</v>
      </c>
      <c r="K1805" s="143" t="s">
        <v>2</v>
      </c>
      <c r="O1805" s="219" t="s">
        <v>2467</v>
      </c>
      <c r="P1805" s="219"/>
      <c r="Q1805" s="219"/>
      <c r="R1805" s="219"/>
      <c r="S1805" s="219"/>
      <c r="T1805" s="219"/>
      <c r="U1805" s="219"/>
      <c r="V1805" s="219"/>
      <c r="W1805" s="219"/>
      <c r="X1805" s="219"/>
      <c r="Y1805" s="219"/>
      <c r="Z1805" s="219"/>
      <c r="AA1805" s="219"/>
      <c r="AB1805" s="219"/>
    </row>
    <row r="1806" spans="2:30">
      <c r="B1806" s="140" t="s">
        <v>2468</v>
      </c>
      <c r="C1806" s="140"/>
      <c r="D1806" s="140"/>
      <c r="F1806" s="140" t="s">
        <v>1351</v>
      </c>
      <c r="G1806" s="140"/>
      <c r="H1806" s="140"/>
      <c r="I1806" s="140"/>
      <c r="J1806" s="140" t="s">
        <v>2469</v>
      </c>
      <c r="K1806" s="140"/>
      <c r="L1806" s="140"/>
      <c r="N1806" s="140" t="s">
        <v>2470</v>
      </c>
      <c r="O1806" s="140"/>
      <c r="P1806" s="140"/>
      <c r="Q1806" s="140"/>
      <c r="R1806" s="140"/>
      <c r="S1806" s="140"/>
      <c r="T1806" s="140"/>
      <c r="U1806" s="140"/>
      <c r="V1806" s="140"/>
      <c r="W1806" s="140"/>
      <c r="X1806" s="140"/>
      <c r="Y1806" s="140"/>
      <c r="Z1806" s="140"/>
      <c r="AA1806" s="140"/>
      <c r="AC1806" s="218">
        <v>5944.54</v>
      </c>
      <c r="AD1806" s="218"/>
    </row>
    <row r="1807" spans="2:30">
      <c r="C1807" s="143" t="s">
        <v>2</v>
      </c>
      <c r="G1807" s="143" t="s">
        <v>2</v>
      </c>
      <c r="K1807" s="143" t="s">
        <v>2</v>
      </c>
      <c r="O1807" s="219" t="s">
        <v>2471</v>
      </c>
      <c r="P1807" s="219"/>
      <c r="Q1807" s="219"/>
      <c r="R1807" s="219"/>
      <c r="S1807" s="219"/>
      <c r="T1807" s="219"/>
      <c r="U1807" s="219"/>
      <c r="V1807" s="219"/>
      <c r="W1807" s="219"/>
      <c r="X1807" s="219"/>
      <c r="Y1807" s="219"/>
      <c r="Z1807" s="219"/>
      <c r="AA1807" s="219"/>
      <c r="AB1807" s="219"/>
      <c r="AC1807" s="220">
        <v>255.92</v>
      </c>
      <c r="AD1807" s="220"/>
    </row>
    <row r="1808" spans="2:30">
      <c r="C1808" s="143" t="s">
        <v>2</v>
      </c>
      <c r="G1808" s="143" t="s">
        <v>2</v>
      </c>
      <c r="K1808" s="143" t="s">
        <v>2</v>
      </c>
      <c r="O1808" s="219" t="s">
        <v>2472</v>
      </c>
      <c r="P1808" s="219"/>
      <c r="Q1808" s="219"/>
      <c r="R1808" s="219"/>
      <c r="S1808" s="219"/>
      <c r="T1808" s="219"/>
      <c r="U1808" s="219"/>
      <c r="V1808" s="219"/>
      <c r="W1808" s="219"/>
      <c r="X1808" s="219"/>
      <c r="Y1808" s="219"/>
      <c r="Z1808" s="219"/>
      <c r="AA1808" s="219"/>
      <c r="AB1808" s="219"/>
      <c r="AC1808" s="220">
        <v>255.92</v>
      </c>
      <c r="AD1808" s="220"/>
    </row>
    <row r="1809" spans="2:30">
      <c r="C1809" s="143" t="s">
        <v>2</v>
      </c>
      <c r="G1809" s="143" t="s">
        <v>2</v>
      </c>
      <c r="K1809" s="143" t="s">
        <v>2</v>
      </c>
      <c r="O1809" s="219" t="s">
        <v>2472</v>
      </c>
      <c r="P1809" s="219"/>
      <c r="Q1809" s="219"/>
      <c r="R1809" s="219"/>
      <c r="S1809" s="219"/>
      <c r="T1809" s="219"/>
      <c r="U1809" s="219"/>
      <c r="V1809" s="219"/>
      <c r="W1809" s="219"/>
      <c r="X1809" s="219"/>
      <c r="Y1809" s="219"/>
      <c r="Z1809" s="219"/>
      <c r="AA1809" s="219"/>
      <c r="AB1809" s="219"/>
      <c r="AC1809" s="220">
        <v>275.62</v>
      </c>
      <c r="AD1809" s="220"/>
    </row>
    <row r="1810" spans="2:30">
      <c r="C1810" s="143" t="s">
        <v>2</v>
      </c>
      <c r="G1810" s="143" t="s">
        <v>2</v>
      </c>
      <c r="K1810" s="143" t="s">
        <v>2</v>
      </c>
      <c r="O1810" s="219" t="s">
        <v>2471</v>
      </c>
      <c r="P1810" s="219"/>
      <c r="Q1810" s="219"/>
      <c r="R1810" s="219"/>
      <c r="S1810" s="219"/>
      <c r="T1810" s="219"/>
      <c r="U1810" s="219"/>
      <c r="V1810" s="219"/>
      <c r="W1810" s="219"/>
      <c r="X1810" s="219"/>
      <c r="Y1810" s="219"/>
      <c r="Z1810" s="219"/>
      <c r="AA1810" s="219"/>
      <c r="AB1810" s="219"/>
      <c r="AC1810" s="220">
        <v>275.62</v>
      </c>
      <c r="AD1810" s="220"/>
    </row>
    <row r="1811" spans="2:30">
      <c r="C1811" s="143" t="s">
        <v>2</v>
      </c>
      <c r="G1811" s="143" t="s">
        <v>2</v>
      </c>
      <c r="K1811" s="143" t="s">
        <v>2</v>
      </c>
      <c r="O1811" s="219" t="s">
        <v>2471</v>
      </c>
      <c r="P1811" s="219"/>
      <c r="Q1811" s="219"/>
      <c r="R1811" s="219"/>
      <c r="S1811" s="219"/>
      <c r="T1811" s="219"/>
      <c r="U1811" s="219"/>
      <c r="V1811" s="219"/>
      <c r="W1811" s="219"/>
      <c r="X1811" s="219"/>
      <c r="Y1811" s="219"/>
      <c r="Z1811" s="219"/>
      <c r="AA1811" s="219"/>
      <c r="AB1811" s="219"/>
      <c r="AC1811" s="220">
        <v>369.97</v>
      </c>
      <c r="AD1811" s="220"/>
    </row>
    <row r="1812" spans="2:30">
      <c r="C1812" s="143" t="s">
        <v>2</v>
      </c>
      <c r="G1812" s="143" t="s">
        <v>2</v>
      </c>
      <c r="K1812" s="143" t="s">
        <v>2</v>
      </c>
      <c r="O1812" s="219" t="s">
        <v>2472</v>
      </c>
      <c r="P1812" s="219"/>
      <c r="Q1812" s="219"/>
      <c r="R1812" s="219"/>
      <c r="S1812" s="219"/>
      <c r="T1812" s="219"/>
      <c r="U1812" s="219"/>
      <c r="V1812" s="219"/>
      <c r="W1812" s="219"/>
      <c r="X1812" s="219"/>
      <c r="Y1812" s="219"/>
      <c r="Z1812" s="219"/>
      <c r="AA1812" s="219"/>
      <c r="AB1812" s="219"/>
      <c r="AC1812" s="220">
        <v>369.97</v>
      </c>
      <c r="AD1812" s="220"/>
    </row>
    <row r="1813" spans="2:30">
      <c r="C1813" s="143" t="s">
        <v>2</v>
      </c>
      <c r="G1813" s="143" t="s">
        <v>2</v>
      </c>
      <c r="K1813" s="143" t="s">
        <v>2</v>
      </c>
      <c r="O1813" s="219" t="s">
        <v>2471</v>
      </c>
      <c r="P1813" s="219"/>
      <c r="Q1813" s="219"/>
      <c r="R1813" s="219"/>
      <c r="S1813" s="219"/>
      <c r="T1813" s="219"/>
      <c r="U1813" s="219"/>
      <c r="V1813" s="219"/>
      <c r="W1813" s="219"/>
      <c r="X1813" s="219"/>
      <c r="Y1813" s="219"/>
      <c r="Z1813" s="219"/>
      <c r="AA1813" s="219"/>
      <c r="AB1813" s="219"/>
      <c r="AC1813" s="220">
        <v>626.89</v>
      </c>
      <c r="AD1813" s="220"/>
    </row>
    <row r="1814" spans="2:30">
      <c r="C1814" s="143" t="s">
        <v>2</v>
      </c>
      <c r="G1814" s="143" t="s">
        <v>2</v>
      </c>
      <c r="K1814" s="143" t="s">
        <v>2</v>
      </c>
      <c r="O1814" s="219" t="s">
        <v>2472</v>
      </c>
      <c r="P1814" s="219"/>
      <c r="Q1814" s="219"/>
      <c r="R1814" s="219"/>
      <c r="S1814" s="219"/>
      <c r="T1814" s="219"/>
      <c r="U1814" s="219"/>
      <c r="V1814" s="219"/>
      <c r="W1814" s="219"/>
      <c r="X1814" s="219"/>
      <c r="Y1814" s="219"/>
      <c r="Z1814" s="219"/>
      <c r="AA1814" s="219"/>
      <c r="AB1814" s="219"/>
      <c r="AC1814" s="220">
        <v>626.89</v>
      </c>
      <c r="AD1814" s="220"/>
    </row>
    <row r="1815" spans="2:30">
      <c r="C1815" s="143" t="s">
        <v>2</v>
      </c>
      <c r="G1815" s="143" t="s">
        <v>2</v>
      </c>
      <c r="K1815" s="143" t="s">
        <v>2</v>
      </c>
      <c r="O1815" s="219" t="s">
        <v>2472</v>
      </c>
      <c r="P1815" s="219"/>
      <c r="Q1815" s="219"/>
      <c r="R1815" s="219"/>
      <c r="S1815" s="219"/>
      <c r="T1815" s="219"/>
      <c r="U1815" s="219"/>
      <c r="V1815" s="219"/>
      <c r="W1815" s="219"/>
      <c r="X1815" s="219"/>
      <c r="Y1815" s="219"/>
      <c r="Z1815" s="219"/>
      <c r="AA1815" s="219"/>
      <c r="AB1815" s="219"/>
      <c r="AC1815" s="220">
        <v>1443.87</v>
      </c>
      <c r="AD1815" s="220"/>
    </row>
    <row r="1816" spans="2:30">
      <c r="C1816" s="143" t="s">
        <v>2</v>
      </c>
      <c r="G1816" s="143" t="s">
        <v>2</v>
      </c>
      <c r="K1816" s="143" t="s">
        <v>2</v>
      </c>
      <c r="O1816" s="219" t="s">
        <v>2471</v>
      </c>
      <c r="P1816" s="219"/>
      <c r="Q1816" s="219"/>
      <c r="R1816" s="219"/>
      <c r="S1816" s="219"/>
      <c r="T1816" s="219"/>
      <c r="U1816" s="219"/>
      <c r="V1816" s="219"/>
      <c r="W1816" s="219"/>
      <c r="X1816" s="219"/>
      <c r="Y1816" s="219"/>
      <c r="Z1816" s="219"/>
      <c r="AA1816" s="219"/>
      <c r="AB1816" s="219"/>
      <c r="AC1816" s="220">
        <v>1443.87</v>
      </c>
      <c r="AD1816" s="220"/>
    </row>
    <row r="1817" spans="2:30">
      <c r="B1817" s="140" t="s">
        <v>1516</v>
      </c>
      <c r="C1817" s="140"/>
      <c r="D1817" s="140"/>
      <c r="F1817" s="140" t="s">
        <v>1222</v>
      </c>
      <c r="G1817" s="140"/>
      <c r="H1817" s="140"/>
      <c r="I1817" s="140"/>
      <c r="J1817" s="140" t="s">
        <v>1517</v>
      </c>
      <c r="K1817" s="140"/>
      <c r="L1817" s="140"/>
      <c r="N1817" s="140" t="s">
        <v>1518</v>
      </c>
      <c r="O1817" s="140"/>
      <c r="P1817" s="140"/>
      <c r="Q1817" s="140"/>
      <c r="R1817" s="140"/>
      <c r="S1817" s="140"/>
      <c r="T1817" s="140"/>
      <c r="U1817" s="140"/>
      <c r="V1817" s="140"/>
      <c r="W1817" s="140"/>
      <c r="X1817" s="140"/>
      <c r="Y1817" s="140"/>
      <c r="Z1817" s="140"/>
      <c r="AA1817" s="140"/>
      <c r="AC1817" s="218">
        <v>762.35</v>
      </c>
      <c r="AD1817" s="218"/>
    </row>
    <row r="1818" spans="2:30">
      <c r="C1818" s="143" t="s">
        <v>2</v>
      </c>
      <c r="G1818" s="143" t="s">
        <v>2</v>
      </c>
      <c r="K1818" s="143" t="s">
        <v>2</v>
      </c>
      <c r="O1818" s="219" t="s">
        <v>2473</v>
      </c>
      <c r="P1818" s="219"/>
      <c r="Q1818" s="219"/>
      <c r="R1818" s="219"/>
      <c r="S1818" s="219"/>
      <c r="T1818" s="219"/>
      <c r="U1818" s="219"/>
      <c r="V1818" s="219"/>
      <c r="W1818" s="219"/>
      <c r="X1818" s="219"/>
      <c r="Y1818" s="219"/>
      <c r="Z1818" s="219"/>
      <c r="AA1818" s="219"/>
      <c r="AB1818" s="219"/>
      <c r="AC1818" s="220">
        <v>505.03</v>
      </c>
      <c r="AD1818" s="220"/>
    </row>
    <row r="1819" spans="2:30">
      <c r="C1819" s="143" t="s">
        <v>2</v>
      </c>
      <c r="G1819" s="143" t="s">
        <v>2</v>
      </c>
      <c r="K1819" s="143" t="s">
        <v>2</v>
      </c>
      <c r="O1819" s="219" t="s">
        <v>2474</v>
      </c>
      <c r="P1819" s="219"/>
      <c r="Q1819" s="219"/>
      <c r="R1819" s="219"/>
      <c r="S1819" s="219"/>
      <c r="T1819" s="219"/>
      <c r="U1819" s="219"/>
      <c r="V1819" s="219"/>
      <c r="W1819" s="219"/>
      <c r="X1819" s="219"/>
      <c r="Y1819" s="219"/>
      <c r="Z1819" s="219"/>
      <c r="AA1819" s="219"/>
      <c r="AB1819" s="219"/>
      <c r="AC1819" s="220">
        <v>51.21</v>
      </c>
      <c r="AD1819" s="220"/>
    </row>
    <row r="1820" spans="2:30">
      <c r="C1820" s="143" t="s">
        <v>2</v>
      </c>
      <c r="G1820" s="143" t="s">
        <v>2</v>
      </c>
      <c r="K1820" s="143" t="s">
        <v>2</v>
      </c>
      <c r="O1820" s="219" t="s">
        <v>2475</v>
      </c>
      <c r="P1820" s="219"/>
      <c r="Q1820" s="219"/>
      <c r="R1820" s="219"/>
      <c r="S1820" s="219"/>
      <c r="T1820" s="219"/>
      <c r="U1820" s="219"/>
      <c r="V1820" s="219"/>
      <c r="W1820" s="219"/>
      <c r="X1820" s="219"/>
      <c r="Y1820" s="219"/>
      <c r="Z1820" s="219"/>
      <c r="AA1820" s="219"/>
      <c r="AB1820" s="219"/>
      <c r="AC1820" s="220">
        <v>190.46</v>
      </c>
      <c r="AD1820" s="220"/>
    </row>
    <row r="1821" spans="2:30">
      <c r="C1821" s="143" t="s">
        <v>2</v>
      </c>
      <c r="G1821" s="143" t="s">
        <v>2</v>
      </c>
      <c r="K1821" s="143" t="s">
        <v>2</v>
      </c>
      <c r="O1821" s="219" t="s">
        <v>2476</v>
      </c>
      <c r="P1821" s="219"/>
      <c r="Q1821" s="219"/>
      <c r="R1821" s="219"/>
      <c r="S1821" s="219"/>
      <c r="T1821" s="219"/>
      <c r="U1821" s="219"/>
      <c r="V1821" s="219"/>
      <c r="W1821" s="219"/>
      <c r="X1821" s="219"/>
      <c r="Y1821" s="219"/>
      <c r="Z1821" s="219"/>
      <c r="AA1821" s="219"/>
      <c r="AB1821" s="219"/>
      <c r="AC1821" s="220">
        <v>6.5</v>
      </c>
      <c r="AD1821" s="220"/>
    </row>
    <row r="1822" spans="2:30">
      <c r="C1822" s="143" t="s">
        <v>2</v>
      </c>
      <c r="G1822" s="143" t="s">
        <v>2</v>
      </c>
      <c r="K1822" s="143" t="s">
        <v>2</v>
      </c>
      <c r="O1822" s="219" t="s">
        <v>2477</v>
      </c>
      <c r="P1822" s="219"/>
      <c r="Q1822" s="219"/>
      <c r="R1822" s="219"/>
      <c r="S1822" s="219"/>
      <c r="T1822" s="219"/>
      <c r="U1822" s="219"/>
      <c r="V1822" s="219"/>
      <c r="W1822" s="219"/>
      <c r="X1822" s="219"/>
      <c r="Y1822" s="219"/>
      <c r="Z1822" s="219"/>
      <c r="AA1822" s="219"/>
      <c r="AB1822" s="219"/>
      <c r="AC1822" s="220">
        <v>9.15</v>
      </c>
      <c r="AD1822" s="220"/>
    </row>
    <row r="1823" spans="2:30">
      <c r="B1823" s="140" t="s">
        <v>2478</v>
      </c>
      <c r="C1823" s="140"/>
      <c r="D1823" s="140"/>
      <c r="F1823" s="140" t="s">
        <v>1222</v>
      </c>
      <c r="G1823" s="140"/>
      <c r="H1823" s="140"/>
      <c r="I1823" s="140"/>
      <c r="J1823" s="140" t="s">
        <v>2479</v>
      </c>
      <c r="K1823" s="140"/>
      <c r="L1823" s="140"/>
      <c r="N1823" s="140" t="s">
        <v>2480</v>
      </c>
      <c r="O1823" s="140"/>
      <c r="P1823" s="140"/>
      <c r="Q1823" s="140"/>
      <c r="R1823" s="140"/>
      <c r="S1823" s="140"/>
      <c r="T1823" s="140"/>
      <c r="U1823" s="140"/>
      <c r="V1823" s="140"/>
      <c r="W1823" s="140"/>
      <c r="X1823" s="140"/>
      <c r="Y1823" s="140"/>
      <c r="Z1823" s="140"/>
      <c r="AA1823" s="140"/>
      <c r="AC1823" s="218">
        <v>7000</v>
      </c>
      <c r="AD1823" s="218"/>
    </row>
    <row r="1824" spans="2:30">
      <c r="C1824" s="143" t="s">
        <v>2</v>
      </c>
      <c r="G1824" s="143" t="s">
        <v>2</v>
      </c>
      <c r="K1824" s="143" t="s">
        <v>2</v>
      </c>
      <c r="O1824" s="219" t="s">
        <v>2481</v>
      </c>
      <c r="P1824" s="219"/>
      <c r="Q1824" s="219"/>
      <c r="R1824" s="219"/>
      <c r="S1824" s="219"/>
      <c r="T1824" s="219"/>
      <c r="U1824" s="219"/>
      <c r="V1824" s="219"/>
      <c r="W1824" s="219"/>
      <c r="X1824" s="219"/>
      <c r="Y1824" s="219"/>
      <c r="Z1824" s="219"/>
      <c r="AA1824" s="219"/>
      <c r="AB1824" s="219"/>
      <c r="AC1824" s="220">
        <v>3500</v>
      </c>
      <c r="AD1824" s="220"/>
    </row>
    <row r="1825" spans="2:30">
      <c r="C1825" s="143" t="s">
        <v>2</v>
      </c>
      <c r="G1825" s="143" t="s">
        <v>2</v>
      </c>
      <c r="K1825" s="143" t="s">
        <v>2</v>
      </c>
      <c r="O1825" s="219" t="s">
        <v>2482</v>
      </c>
      <c r="P1825" s="219"/>
      <c r="Q1825" s="219"/>
      <c r="R1825" s="219"/>
      <c r="S1825" s="219"/>
      <c r="T1825" s="219"/>
      <c r="U1825" s="219"/>
      <c r="V1825" s="219"/>
      <c r="W1825" s="219"/>
      <c r="X1825" s="219"/>
      <c r="Y1825" s="219"/>
      <c r="Z1825" s="219"/>
      <c r="AA1825" s="219"/>
      <c r="AB1825" s="219"/>
      <c r="AC1825" s="220">
        <v>3500</v>
      </c>
      <c r="AD1825" s="220"/>
    </row>
    <row r="1826" spans="2:30">
      <c r="B1826" s="140" t="s">
        <v>2483</v>
      </c>
      <c r="C1826" s="140"/>
      <c r="D1826" s="140"/>
      <c r="F1826" s="140" t="s">
        <v>1222</v>
      </c>
      <c r="G1826" s="140"/>
      <c r="H1826" s="140"/>
      <c r="I1826" s="140"/>
      <c r="J1826" s="140" t="s">
        <v>2484</v>
      </c>
      <c r="K1826" s="140"/>
      <c r="L1826" s="140"/>
      <c r="N1826" s="140" t="s">
        <v>2485</v>
      </c>
      <c r="O1826" s="140"/>
      <c r="P1826" s="140"/>
      <c r="Q1826" s="140"/>
      <c r="R1826" s="140"/>
      <c r="S1826" s="140"/>
      <c r="T1826" s="140"/>
      <c r="U1826" s="140"/>
      <c r="V1826" s="140"/>
      <c r="W1826" s="140"/>
      <c r="X1826" s="140"/>
      <c r="Y1826" s="140"/>
      <c r="Z1826" s="140"/>
      <c r="AA1826" s="140"/>
      <c r="AC1826" s="218">
        <v>926.99</v>
      </c>
      <c r="AD1826" s="218"/>
    </row>
    <row r="1827" spans="2:30">
      <c r="C1827" s="143" t="s">
        <v>2</v>
      </c>
      <c r="G1827" s="143" t="s">
        <v>2</v>
      </c>
      <c r="K1827" s="143" t="s">
        <v>2</v>
      </c>
      <c r="O1827" s="219" t="s">
        <v>2486</v>
      </c>
      <c r="P1827" s="219"/>
      <c r="Q1827" s="219"/>
      <c r="R1827" s="219"/>
      <c r="S1827" s="219"/>
      <c r="T1827" s="219"/>
      <c r="U1827" s="219"/>
      <c r="V1827" s="219"/>
      <c r="W1827" s="219"/>
      <c r="X1827" s="219"/>
      <c r="Y1827" s="219"/>
      <c r="Z1827" s="219"/>
      <c r="AA1827" s="219"/>
      <c r="AB1827" s="219"/>
      <c r="AC1827" s="220">
        <v>15.75</v>
      </c>
      <c r="AD1827" s="220"/>
    </row>
    <row r="1828" spans="2:30">
      <c r="C1828" s="143" t="s">
        <v>2</v>
      </c>
      <c r="G1828" s="143" t="s">
        <v>2</v>
      </c>
      <c r="K1828" s="143" t="s">
        <v>2</v>
      </c>
      <c r="O1828" s="219" t="s">
        <v>2486</v>
      </c>
      <c r="P1828" s="219"/>
      <c r="Q1828" s="219"/>
      <c r="R1828" s="219"/>
      <c r="S1828" s="219"/>
      <c r="T1828" s="219"/>
      <c r="U1828" s="219"/>
      <c r="V1828" s="219"/>
      <c r="W1828" s="219"/>
      <c r="X1828" s="219"/>
      <c r="Y1828" s="219"/>
      <c r="Z1828" s="219"/>
      <c r="AA1828" s="219"/>
      <c r="AB1828" s="219"/>
      <c r="AC1828" s="220">
        <v>26</v>
      </c>
      <c r="AD1828" s="220"/>
    </row>
    <row r="1829" spans="2:30">
      <c r="C1829" s="143" t="s">
        <v>2</v>
      </c>
      <c r="G1829" s="143" t="s">
        <v>2</v>
      </c>
      <c r="K1829" s="143" t="s">
        <v>2</v>
      </c>
      <c r="O1829" s="219" t="s">
        <v>2486</v>
      </c>
      <c r="P1829" s="219"/>
      <c r="Q1829" s="219"/>
      <c r="R1829" s="219"/>
      <c r="S1829" s="219"/>
      <c r="T1829" s="219"/>
      <c r="U1829" s="219"/>
      <c r="V1829" s="219"/>
      <c r="W1829" s="219"/>
      <c r="X1829" s="219"/>
      <c r="Y1829" s="219"/>
      <c r="Z1829" s="219"/>
      <c r="AA1829" s="219"/>
      <c r="AB1829" s="219"/>
      <c r="AC1829" s="220">
        <v>26</v>
      </c>
      <c r="AD1829" s="220"/>
    </row>
    <row r="1830" spans="2:30">
      <c r="C1830" s="143" t="s">
        <v>2</v>
      </c>
      <c r="G1830" s="143" t="s">
        <v>2</v>
      </c>
      <c r="K1830" s="143" t="s">
        <v>2</v>
      </c>
      <c r="O1830" s="219" t="s">
        <v>2486</v>
      </c>
      <c r="P1830" s="219"/>
      <c r="Q1830" s="219"/>
      <c r="R1830" s="219"/>
      <c r="S1830" s="219"/>
      <c r="T1830" s="219"/>
      <c r="U1830" s="219"/>
      <c r="V1830" s="219"/>
      <c r="W1830" s="219"/>
      <c r="X1830" s="219"/>
      <c r="Y1830" s="219"/>
      <c r="Z1830" s="219"/>
      <c r="AA1830" s="219"/>
      <c r="AB1830" s="219"/>
      <c r="AC1830" s="220">
        <v>26</v>
      </c>
      <c r="AD1830" s="220"/>
    </row>
    <row r="1831" spans="2:30">
      <c r="C1831" s="143" t="s">
        <v>2</v>
      </c>
      <c r="G1831" s="143" t="s">
        <v>2</v>
      </c>
      <c r="K1831" s="143" t="s">
        <v>2</v>
      </c>
      <c r="O1831" s="219" t="s">
        <v>2486</v>
      </c>
      <c r="P1831" s="219"/>
      <c r="Q1831" s="219"/>
      <c r="R1831" s="219"/>
      <c r="S1831" s="219"/>
      <c r="T1831" s="219"/>
      <c r="U1831" s="219"/>
      <c r="V1831" s="219"/>
      <c r="W1831" s="219"/>
      <c r="X1831" s="219"/>
      <c r="Y1831" s="219"/>
      <c r="Z1831" s="219"/>
      <c r="AA1831" s="219"/>
      <c r="AB1831" s="219"/>
      <c r="AC1831" s="220">
        <v>31.24</v>
      </c>
      <c r="AD1831" s="220"/>
    </row>
    <row r="1832" spans="2:30">
      <c r="C1832" s="143" t="s">
        <v>2</v>
      </c>
      <c r="G1832" s="143" t="s">
        <v>2</v>
      </c>
      <c r="K1832" s="143" t="s">
        <v>2</v>
      </c>
      <c r="O1832" s="219" t="s">
        <v>2486</v>
      </c>
      <c r="P1832" s="219"/>
      <c r="Q1832" s="219"/>
      <c r="R1832" s="219"/>
      <c r="S1832" s="219"/>
      <c r="T1832" s="219"/>
      <c r="U1832" s="219"/>
      <c r="V1832" s="219"/>
      <c r="W1832" s="219"/>
      <c r="X1832" s="219"/>
      <c r="Y1832" s="219"/>
      <c r="Z1832" s="219"/>
      <c r="AA1832" s="219"/>
      <c r="AB1832" s="219"/>
      <c r="AC1832" s="220">
        <v>36.25</v>
      </c>
      <c r="AD1832" s="220"/>
    </row>
    <row r="1833" spans="2:30">
      <c r="C1833" s="143" t="s">
        <v>2</v>
      </c>
      <c r="G1833" s="143" t="s">
        <v>2</v>
      </c>
      <c r="K1833" s="143" t="s">
        <v>2</v>
      </c>
      <c r="O1833" s="219" t="s">
        <v>2486</v>
      </c>
      <c r="P1833" s="219"/>
      <c r="Q1833" s="219"/>
      <c r="R1833" s="219"/>
      <c r="S1833" s="219"/>
      <c r="T1833" s="219"/>
      <c r="U1833" s="219"/>
      <c r="V1833" s="219"/>
      <c r="W1833" s="219"/>
      <c r="X1833" s="219"/>
      <c r="Y1833" s="219"/>
      <c r="Z1833" s="219"/>
      <c r="AA1833" s="219"/>
      <c r="AB1833" s="219"/>
      <c r="AC1833" s="220">
        <v>41.5</v>
      </c>
      <c r="AD1833" s="220"/>
    </row>
    <row r="1834" spans="2:30">
      <c r="C1834" s="143" t="s">
        <v>2</v>
      </c>
      <c r="G1834" s="143" t="s">
        <v>2</v>
      </c>
      <c r="K1834" s="143" t="s">
        <v>2</v>
      </c>
      <c r="O1834" s="219" t="s">
        <v>2486</v>
      </c>
      <c r="P1834" s="219"/>
      <c r="Q1834" s="219"/>
      <c r="R1834" s="219"/>
      <c r="S1834" s="219"/>
      <c r="T1834" s="219"/>
      <c r="U1834" s="219"/>
      <c r="V1834" s="219"/>
      <c r="W1834" s="219"/>
      <c r="X1834" s="219"/>
      <c r="Y1834" s="219"/>
      <c r="Z1834" s="219"/>
      <c r="AA1834" s="219"/>
      <c r="AB1834" s="219"/>
      <c r="AC1834" s="220">
        <v>41.5</v>
      </c>
      <c r="AD1834" s="220"/>
    </row>
    <row r="1835" spans="2:30">
      <c r="C1835" s="143" t="s">
        <v>2</v>
      </c>
      <c r="G1835" s="143" t="s">
        <v>2</v>
      </c>
      <c r="K1835" s="143" t="s">
        <v>2</v>
      </c>
      <c r="O1835" s="219" t="s">
        <v>2486</v>
      </c>
      <c r="P1835" s="219"/>
      <c r="Q1835" s="219"/>
      <c r="R1835" s="219"/>
      <c r="S1835" s="219"/>
      <c r="T1835" s="219"/>
      <c r="U1835" s="219"/>
      <c r="V1835" s="219"/>
      <c r="W1835" s="219"/>
      <c r="X1835" s="219"/>
      <c r="Y1835" s="219"/>
      <c r="Z1835" s="219"/>
      <c r="AA1835" s="219"/>
      <c r="AB1835" s="219"/>
      <c r="AC1835" s="220">
        <v>46.75</v>
      </c>
      <c r="AD1835" s="220"/>
    </row>
    <row r="1836" spans="2:30">
      <c r="C1836" s="143" t="s">
        <v>2</v>
      </c>
      <c r="G1836" s="143" t="s">
        <v>2</v>
      </c>
      <c r="K1836" s="143" t="s">
        <v>2</v>
      </c>
      <c r="O1836" s="219" t="s">
        <v>2486</v>
      </c>
      <c r="P1836" s="219"/>
      <c r="Q1836" s="219"/>
      <c r="R1836" s="219"/>
      <c r="S1836" s="219"/>
      <c r="T1836" s="219"/>
      <c r="U1836" s="219"/>
      <c r="V1836" s="219"/>
      <c r="W1836" s="219"/>
      <c r="X1836" s="219"/>
      <c r="Y1836" s="219"/>
      <c r="Z1836" s="219"/>
      <c r="AA1836" s="219"/>
      <c r="AB1836" s="219"/>
      <c r="AC1836" s="220">
        <v>67.25</v>
      </c>
      <c r="AD1836" s="220"/>
    </row>
    <row r="1837" spans="2:30">
      <c r="C1837" s="143" t="s">
        <v>2</v>
      </c>
      <c r="G1837" s="143" t="s">
        <v>2</v>
      </c>
      <c r="K1837" s="143" t="s">
        <v>2</v>
      </c>
      <c r="O1837" s="219" t="s">
        <v>2486</v>
      </c>
      <c r="P1837" s="219"/>
      <c r="Q1837" s="219"/>
      <c r="R1837" s="219"/>
      <c r="S1837" s="219"/>
      <c r="T1837" s="219"/>
      <c r="U1837" s="219"/>
      <c r="V1837" s="219"/>
      <c r="W1837" s="219"/>
      <c r="X1837" s="219"/>
      <c r="Y1837" s="219"/>
      <c r="Z1837" s="219"/>
      <c r="AA1837" s="219"/>
      <c r="AB1837" s="219"/>
      <c r="AC1837" s="220">
        <v>77.25</v>
      </c>
      <c r="AD1837" s="220"/>
    </row>
    <row r="1838" spans="2:30">
      <c r="C1838" s="143" t="s">
        <v>2</v>
      </c>
      <c r="G1838" s="143" t="s">
        <v>2</v>
      </c>
      <c r="K1838" s="143" t="s">
        <v>2</v>
      </c>
      <c r="O1838" s="219" t="s">
        <v>2486</v>
      </c>
      <c r="P1838" s="219"/>
      <c r="Q1838" s="219"/>
      <c r="R1838" s="219"/>
      <c r="S1838" s="219"/>
      <c r="T1838" s="219"/>
      <c r="U1838" s="219"/>
      <c r="V1838" s="219"/>
      <c r="W1838" s="219"/>
      <c r="X1838" s="219"/>
      <c r="Y1838" s="219"/>
      <c r="Z1838" s="219"/>
      <c r="AA1838" s="219"/>
      <c r="AB1838" s="219"/>
      <c r="AC1838" s="220">
        <v>77.75</v>
      </c>
      <c r="AD1838" s="220"/>
    </row>
    <row r="1839" spans="2:30">
      <c r="C1839" s="143" t="s">
        <v>2</v>
      </c>
      <c r="G1839" s="143" t="s">
        <v>2</v>
      </c>
      <c r="K1839" s="143" t="s">
        <v>2</v>
      </c>
      <c r="O1839" s="219" t="s">
        <v>2486</v>
      </c>
      <c r="P1839" s="219"/>
      <c r="Q1839" s="219"/>
      <c r="R1839" s="219"/>
      <c r="S1839" s="219"/>
      <c r="T1839" s="219"/>
      <c r="U1839" s="219"/>
      <c r="V1839" s="219"/>
      <c r="W1839" s="219"/>
      <c r="X1839" s="219"/>
      <c r="Y1839" s="219"/>
      <c r="Z1839" s="219"/>
      <c r="AA1839" s="219"/>
      <c r="AB1839" s="219"/>
      <c r="AC1839" s="220">
        <v>181</v>
      </c>
      <c r="AD1839" s="220"/>
    </row>
    <row r="1840" spans="2:30">
      <c r="C1840" s="143" t="s">
        <v>2</v>
      </c>
      <c r="G1840" s="143" t="s">
        <v>2</v>
      </c>
      <c r="K1840" s="143" t="s">
        <v>2</v>
      </c>
      <c r="O1840" s="219" t="s">
        <v>2486</v>
      </c>
      <c r="P1840" s="219"/>
      <c r="Q1840" s="219"/>
      <c r="R1840" s="219"/>
      <c r="S1840" s="219"/>
      <c r="T1840" s="219"/>
      <c r="U1840" s="219"/>
      <c r="V1840" s="219"/>
      <c r="W1840" s="219"/>
      <c r="X1840" s="219"/>
      <c r="Y1840" s="219"/>
      <c r="Z1840" s="219"/>
      <c r="AA1840" s="219"/>
      <c r="AB1840" s="219"/>
      <c r="AC1840" s="220">
        <v>232.75</v>
      </c>
      <c r="AD1840" s="220"/>
    </row>
    <row r="1841" spans="1:30">
      <c r="B1841" s="140" t="s">
        <v>1544</v>
      </c>
      <c r="C1841" s="140"/>
      <c r="D1841" s="140"/>
      <c r="F1841" s="140" t="s">
        <v>1304</v>
      </c>
      <c r="G1841" s="140"/>
      <c r="H1841" s="140"/>
      <c r="I1841" s="140"/>
      <c r="J1841" s="140" t="s">
        <v>1517</v>
      </c>
      <c r="K1841" s="140"/>
      <c r="L1841" s="140"/>
      <c r="N1841" s="140" t="s">
        <v>1518</v>
      </c>
      <c r="O1841" s="140"/>
      <c r="P1841" s="140"/>
      <c r="Q1841" s="140"/>
      <c r="R1841" s="140"/>
      <c r="S1841" s="140"/>
      <c r="T1841" s="140"/>
      <c r="U1841" s="140"/>
      <c r="V1841" s="140"/>
      <c r="W1841" s="140"/>
      <c r="X1841" s="140"/>
      <c r="Y1841" s="140"/>
      <c r="Z1841" s="140"/>
      <c r="AA1841" s="140"/>
      <c r="AC1841" s="218">
        <v>228.98</v>
      </c>
      <c r="AD1841" s="218"/>
    </row>
    <row r="1842" spans="1:30">
      <c r="C1842" s="143" t="s">
        <v>2</v>
      </c>
      <c r="G1842" s="143" t="s">
        <v>2</v>
      </c>
      <c r="K1842" s="143" t="s">
        <v>2</v>
      </c>
      <c r="O1842" s="219" t="s">
        <v>2487</v>
      </c>
      <c r="P1842" s="219"/>
      <c r="Q1842" s="219"/>
      <c r="R1842" s="219"/>
      <c r="S1842" s="219"/>
      <c r="T1842" s="219"/>
      <c r="U1842" s="219"/>
      <c r="V1842" s="219"/>
      <c r="W1842" s="219"/>
      <c r="X1842" s="219"/>
      <c r="Y1842" s="219"/>
      <c r="Z1842" s="219"/>
      <c r="AA1842" s="219"/>
      <c r="AB1842" s="219"/>
    </row>
    <row r="1843" spans="1:30">
      <c r="B1843" s="140" t="s">
        <v>1591</v>
      </c>
      <c r="C1843" s="140"/>
      <c r="D1843" s="140"/>
      <c r="F1843" s="140" t="s">
        <v>1304</v>
      </c>
      <c r="G1843" s="140"/>
      <c r="H1843" s="140"/>
      <c r="I1843" s="140"/>
      <c r="J1843" s="140" t="s">
        <v>1592</v>
      </c>
      <c r="K1843" s="140"/>
      <c r="L1843" s="140"/>
      <c r="N1843" s="140" t="s">
        <v>1593</v>
      </c>
      <c r="O1843" s="140"/>
      <c r="P1843" s="140"/>
      <c r="Q1843" s="140"/>
      <c r="R1843" s="140"/>
      <c r="S1843" s="140"/>
      <c r="T1843" s="140"/>
      <c r="U1843" s="140"/>
      <c r="V1843" s="140"/>
      <c r="W1843" s="140"/>
      <c r="X1843" s="140"/>
      <c r="Y1843" s="140"/>
      <c r="Z1843" s="140"/>
      <c r="AA1843" s="140"/>
      <c r="AC1843" s="218">
        <v>1944.76</v>
      </c>
      <c r="AD1843" s="218"/>
    </row>
    <row r="1844" spans="1:30">
      <c r="C1844" s="143" t="s">
        <v>2</v>
      </c>
      <c r="G1844" s="143" t="s">
        <v>2</v>
      </c>
      <c r="K1844" s="143" t="s">
        <v>2</v>
      </c>
      <c r="O1844" s="219" t="s">
        <v>1594</v>
      </c>
      <c r="P1844" s="219"/>
      <c r="Q1844" s="219"/>
      <c r="R1844" s="219"/>
      <c r="S1844" s="219"/>
      <c r="T1844" s="219"/>
      <c r="U1844" s="219"/>
      <c r="V1844" s="219"/>
      <c r="W1844" s="219"/>
      <c r="X1844" s="219"/>
      <c r="Y1844" s="219"/>
      <c r="Z1844" s="219"/>
      <c r="AA1844" s="219"/>
      <c r="AB1844" s="219"/>
    </row>
    <row r="1845" spans="1:30" ht="10.5" customHeight="1"/>
    <row r="1846" spans="1:30" ht="12" customHeight="1"/>
    <row r="1847" spans="1:30" ht="13.5" customHeight="1">
      <c r="A1847" s="146" t="s">
        <v>1167</v>
      </c>
      <c r="B1847" s="146"/>
      <c r="C1847" s="146"/>
      <c r="D1847" s="146"/>
      <c r="E1847" s="146"/>
      <c r="F1847" s="146"/>
      <c r="G1847" s="146"/>
      <c r="H1847" s="146"/>
      <c r="I1847" s="146"/>
      <c r="J1847" s="146"/>
      <c r="K1847" s="146"/>
      <c r="L1847" s="146"/>
      <c r="M1847" s="146"/>
      <c r="R1847" s="147" t="s">
        <v>2488</v>
      </c>
      <c r="S1847" s="147"/>
      <c r="T1847" s="147"/>
      <c r="U1847" s="147"/>
      <c r="V1847" s="147"/>
      <c r="W1847" s="147"/>
      <c r="X1847" s="147"/>
      <c r="Y1847" s="147"/>
      <c r="Z1847" s="147"/>
      <c r="AA1847" s="147"/>
      <c r="AB1847" s="147"/>
      <c r="AC1847" s="147"/>
      <c r="AD1847" s="147"/>
    </row>
    <row r="1848" spans="1:30" ht="25.5" customHeight="1">
      <c r="C1848" s="137" t="s">
        <v>1135</v>
      </c>
      <c r="D1848" s="137"/>
      <c r="E1848" s="137"/>
      <c r="F1848" s="137"/>
      <c r="G1848" s="137"/>
      <c r="H1848" s="137"/>
      <c r="I1848" s="137"/>
      <c r="J1848" s="137"/>
      <c r="K1848" s="137"/>
      <c r="L1848" s="137"/>
      <c r="M1848" s="137"/>
      <c r="N1848" s="137"/>
      <c r="O1848" s="137"/>
      <c r="P1848" s="137"/>
      <c r="Q1848" s="137"/>
      <c r="R1848" s="137"/>
      <c r="S1848" s="137"/>
      <c r="T1848" s="137"/>
      <c r="U1848" s="137"/>
      <c r="V1848" s="137"/>
      <c r="W1848" s="137"/>
      <c r="X1848" s="137"/>
      <c r="Y1848" s="137"/>
      <c r="Z1848" s="137"/>
      <c r="AA1848" s="137"/>
      <c r="AB1848" s="137"/>
      <c r="AC1848" s="137"/>
    </row>
    <row r="1849" spans="1:30" ht="7.5" customHeight="1"/>
    <row r="1850" spans="1:30" ht="18.75" customHeight="1">
      <c r="I1850" s="213" t="s">
        <v>1136</v>
      </c>
      <c r="J1850" s="213"/>
      <c r="K1850" s="213"/>
      <c r="L1850" s="213"/>
      <c r="M1850" s="213"/>
      <c r="N1850" s="213"/>
      <c r="O1850" s="213"/>
      <c r="P1850" s="213"/>
      <c r="S1850" s="214" t="s">
        <v>1137</v>
      </c>
      <c r="T1850" s="214"/>
      <c r="U1850" s="214"/>
      <c r="V1850" s="214"/>
      <c r="W1850" s="214"/>
      <c r="X1850" s="214"/>
      <c r="Y1850" s="214"/>
    </row>
    <row r="1851" spans="1:30" ht="6.75" customHeight="1"/>
    <row r="1852" spans="1:30" ht="14.25" customHeight="1">
      <c r="A1852" s="215" t="s">
        <v>2404</v>
      </c>
      <c r="B1852" s="215"/>
      <c r="C1852" s="215"/>
      <c r="D1852" s="215"/>
      <c r="E1852" s="215"/>
      <c r="F1852" s="215"/>
      <c r="G1852" s="215"/>
      <c r="H1852" s="215"/>
      <c r="I1852" s="215"/>
      <c r="J1852" s="215"/>
      <c r="K1852" s="215"/>
      <c r="L1852" s="215"/>
      <c r="M1852" s="215"/>
      <c r="N1852" s="215"/>
      <c r="O1852" s="215"/>
    </row>
    <row r="1853" spans="1:30">
      <c r="B1853" s="216" t="s">
        <v>1139</v>
      </c>
      <c r="C1853" s="216"/>
      <c r="D1853" s="216"/>
      <c r="F1853" s="216" t="s">
        <v>1140</v>
      </c>
      <c r="G1853" s="216"/>
      <c r="H1853" s="216"/>
      <c r="I1853" s="216"/>
      <c r="J1853" s="216" t="s">
        <v>1141</v>
      </c>
      <c r="K1853" s="216"/>
      <c r="L1853" s="216"/>
      <c r="N1853" s="216" t="s">
        <v>1142</v>
      </c>
      <c r="O1853" s="216"/>
      <c r="P1853" s="216"/>
      <c r="Q1853" s="216"/>
      <c r="R1853" s="216"/>
      <c r="S1853" s="216"/>
      <c r="T1853" s="216"/>
      <c r="U1853" s="216"/>
      <c r="V1853" s="216"/>
      <c r="W1853" s="216"/>
      <c r="X1853" s="216"/>
      <c r="Y1853" s="216"/>
      <c r="Z1853" s="216"/>
      <c r="AA1853" s="216"/>
      <c r="AC1853" s="217" t="s">
        <v>1143</v>
      </c>
      <c r="AD1853" s="217"/>
    </row>
    <row r="1854" spans="1:30">
      <c r="B1854" s="140" t="s">
        <v>2489</v>
      </c>
      <c r="C1854" s="140"/>
      <c r="D1854" s="140"/>
      <c r="F1854" s="140" t="s">
        <v>1304</v>
      </c>
      <c r="G1854" s="140"/>
      <c r="H1854" s="140"/>
      <c r="I1854" s="140"/>
      <c r="J1854" s="140" t="s">
        <v>2484</v>
      </c>
      <c r="K1854" s="140"/>
      <c r="L1854" s="140"/>
      <c r="N1854" s="140" t="s">
        <v>2485</v>
      </c>
      <c r="O1854" s="140"/>
      <c r="P1854" s="140"/>
      <c r="Q1854" s="140"/>
      <c r="R1854" s="140"/>
      <c r="S1854" s="140"/>
      <c r="T1854" s="140"/>
      <c r="U1854" s="140"/>
      <c r="V1854" s="140"/>
      <c r="W1854" s="140"/>
      <c r="X1854" s="140"/>
      <c r="Y1854" s="140"/>
      <c r="Z1854" s="140"/>
      <c r="AA1854" s="140"/>
      <c r="AC1854" s="218">
        <v>1068.1600000000001</v>
      </c>
      <c r="AD1854" s="218"/>
    </row>
    <row r="1855" spans="1:30">
      <c r="C1855" s="143" t="s">
        <v>2</v>
      </c>
      <c r="G1855" s="143" t="s">
        <v>2</v>
      </c>
      <c r="K1855" s="143" t="s">
        <v>2</v>
      </c>
      <c r="O1855" s="219" t="s">
        <v>2490</v>
      </c>
      <c r="P1855" s="219"/>
      <c r="Q1855" s="219"/>
      <c r="R1855" s="219"/>
      <c r="S1855" s="219"/>
      <c r="T1855" s="219"/>
      <c r="U1855" s="219"/>
      <c r="V1855" s="219"/>
      <c r="W1855" s="219"/>
      <c r="X1855" s="219"/>
      <c r="Y1855" s="219"/>
      <c r="Z1855" s="219"/>
      <c r="AA1855" s="219"/>
      <c r="AB1855" s="219"/>
      <c r="AC1855" s="220">
        <v>20</v>
      </c>
      <c r="AD1855" s="220"/>
    </row>
    <row r="1856" spans="1:30">
      <c r="C1856" s="143" t="s">
        <v>2</v>
      </c>
      <c r="G1856" s="143" t="s">
        <v>2</v>
      </c>
      <c r="K1856" s="143" t="s">
        <v>2</v>
      </c>
      <c r="O1856" s="219" t="s">
        <v>2490</v>
      </c>
      <c r="P1856" s="219"/>
      <c r="Q1856" s="219"/>
      <c r="R1856" s="219"/>
      <c r="S1856" s="219"/>
      <c r="T1856" s="219"/>
      <c r="U1856" s="219"/>
      <c r="V1856" s="219"/>
      <c r="W1856" s="219"/>
      <c r="X1856" s="219"/>
      <c r="Y1856" s="219"/>
      <c r="Z1856" s="219"/>
      <c r="AA1856" s="219"/>
      <c r="AB1856" s="219"/>
      <c r="AC1856" s="220">
        <v>26</v>
      </c>
      <c r="AD1856" s="220"/>
    </row>
    <row r="1857" spans="2:30">
      <c r="C1857" s="143" t="s">
        <v>2</v>
      </c>
      <c r="G1857" s="143" t="s">
        <v>2</v>
      </c>
      <c r="K1857" s="143" t="s">
        <v>2</v>
      </c>
      <c r="O1857" s="219" t="s">
        <v>2490</v>
      </c>
      <c r="P1857" s="219"/>
      <c r="Q1857" s="219"/>
      <c r="R1857" s="219"/>
      <c r="S1857" s="219"/>
      <c r="T1857" s="219"/>
      <c r="U1857" s="219"/>
      <c r="V1857" s="219"/>
      <c r="W1857" s="219"/>
      <c r="X1857" s="219"/>
      <c r="Y1857" s="219"/>
      <c r="Z1857" s="219"/>
      <c r="AA1857" s="219"/>
      <c r="AB1857" s="219"/>
      <c r="AC1857" s="220">
        <v>30</v>
      </c>
      <c r="AD1857" s="220"/>
    </row>
    <row r="1858" spans="2:30">
      <c r="C1858" s="143" t="s">
        <v>2</v>
      </c>
      <c r="G1858" s="143" t="s">
        <v>2</v>
      </c>
      <c r="K1858" s="143" t="s">
        <v>2</v>
      </c>
      <c r="O1858" s="219" t="s">
        <v>2490</v>
      </c>
      <c r="P1858" s="219"/>
      <c r="Q1858" s="219"/>
      <c r="R1858" s="219"/>
      <c r="S1858" s="219"/>
      <c r="T1858" s="219"/>
      <c r="U1858" s="219"/>
      <c r="V1858" s="219"/>
      <c r="W1858" s="219"/>
      <c r="X1858" s="219"/>
      <c r="Y1858" s="219"/>
      <c r="Z1858" s="219"/>
      <c r="AA1858" s="219"/>
      <c r="AB1858" s="219"/>
      <c r="AC1858" s="220">
        <v>31.24</v>
      </c>
      <c r="AD1858" s="220"/>
    </row>
    <row r="1859" spans="2:30">
      <c r="C1859" s="143" t="s">
        <v>2</v>
      </c>
      <c r="G1859" s="143" t="s">
        <v>2</v>
      </c>
      <c r="K1859" s="143" t="s">
        <v>2</v>
      </c>
      <c r="O1859" s="219" t="s">
        <v>2490</v>
      </c>
      <c r="P1859" s="219"/>
      <c r="Q1859" s="219"/>
      <c r="R1859" s="219"/>
      <c r="S1859" s="219"/>
      <c r="T1859" s="219"/>
      <c r="U1859" s="219"/>
      <c r="V1859" s="219"/>
      <c r="W1859" s="219"/>
      <c r="X1859" s="219"/>
      <c r="Y1859" s="219"/>
      <c r="Z1859" s="219"/>
      <c r="AA1859" s="219"/>
      <c r="AB1859" s="219"/>
      <c r="AC1859" s="220">
        <v>31.25</v>
      </c>
      <c r="AD1859" s="220"/>
    </row>
    <row r="1860" spans="2:30">
      <c r="C1860" s="143" t="s">
        <v>2</v>
      </c>
      <c r="G1860" s="143" t="s">
        <v>2</v>
      </c>
      <c r="K1860" s="143" t="s">
        <v>2</v>
      </c>
      <c r="O1860" s="219" t="s">
        <v>2490</v>
      </c>
      <c r="P1860" s="219"/>
      <c r="Q1860" s="219"/>
      <c r="R1860" s="219"/>
      <c r="S1860" s="219"/>
      <c r="T1860" s="219"/>
      <c r="U1860" s="219"/>
      <c r="V1860" s="219"/>
      <c r="W1860" s="219"/>
      <c r="X1860" s="219"/>
      <c r="Y1860" s="219"/>
      <c r="Z1860" s="219"/>
      <c r="AA1860" s="219"/>
      <c r="AB1860" s="219"/>
      <c r="AC1860" s="220">
        <v>41.5</v>
      </c>
      <c r="AD1860" s="220"/>
    </row>
    <row r="1861" spans="2:30">
      <c r="C1861" s="143" t="s">
        <v>2</v>
      </c>
      <c r="G1861" s="143" t="s">
        <v>2</v>
      </c>
      <c r="K1861" s="143" t="s">
        <v>2</v>
      </c>
      <c r="O1861" s="219" t="s">
        <v>2490</v>
      </c>
      <c r="P1861" s="219"/>
      <c r="Q1861" s="219"/>
      <c r="R1861" s="219"/>
      <c r="S1861" s="219"/>
      <c r="T1861" s="219"/>
      <c r="U1861" s="219"/>
      <c r="V1861" s="219"/>
      <c r="W1861" s="219"/>
      <c r="X1861" s="219"/>
      <c r="Y1861" s="219"/>
      <c r="Z1861" s="219"/>
      <c r="AA1861" s="219"/>
      <c r="AB1861" s="219"/>
      <c r="AC1861" s="220">
        <v>46.75</v>
      </c>
      <c r="AD1861" s="220"/>
    </row>
    <row r="1862" spans="2:30">
      <c r="C1862" s="143" t="s">
        <v>2</v>
      </c>
      <c r="G1862" s="143" t="s">
        <v>2</v>
      </c>
      <c r="K1862" s="143" t="s">
        <v>2</v>
      </c>
      <c r="O1862" s="219" t="s">
        <v>2490</v>
      </c>
      <c r="P1862" s="219"/>
      <c r="Q1862" s="219"/>
      <c r="R1862" s="219"/>
      <c r="S1862" s="219"/>
      <c r="T1862" s="219"/>
      <c r="U1862" s="219"/>
      <c r="V1862" s="219"/>
      <c r="W1862" s="219"/>
      <c r="X1862" s="219"/>
      <c r="Y1862" s="219"/>
      <c r="Z1862" s="219"/>
      <c r="AA1862" s="219"/>
      <c r="AB1862" s="219"/>
      <c r="AC1862" s="220">
        <v>48.71</v>
      </c>
      <c r="AD1862" s="220"/>
    </row>
    <row r="1863" spans="2:30">
      <c r="C1863" s="143" t="s">
        <v>2</v>
      </c>
      <c r="G1863" s="143" t="s">
        <v>2</v>
      </c>
      <c r="K1863" s="143" t="s">
        <v>2</v>
      </c>
      <c r="O1863" s="219" t="s">
        <v>2490</v>
      </c>
      <c r="P1863" s="219"/>
      <c r="Q1863" s="219"/>
      <c r="R1863" s="219"/>
      <c r="S1863" s="219"/>
      <c r="T1863" s="219"/>
      <c r="U1863" s="219"/>
      <c r="V1863" s="219"/>
      <c r="W1863" s="219"/>
      <c r="X1863" s="219"/>
      <c r="Y1863" s="219"/>
      <c r="Z1863" s="219"/>
      <c r="AA1863" s="219"/>
      <c r="AB1863" s="219"/>
      <c r="AC1863" s="220">
        <v>48.71</v>
      </c>
      <c r="AD1863" s="220"/>
    </row>
    <row r="1864" spans="2:30">
      <c r="C1864" s="143" t="s">
        <v>2</v>
      </c>
      <c r="G1864" s="143" t="s">
        <v>2</v>
      </c>
      <c r="K1864" s="143" t="s">
        <v>2</v>
      </c>
      <c r="O1864" s="219" t="s">
        <v>2490</v>
      </c>
      <c r="P1864" s="219"/>
      <c r="Q1864" s="219"/>
      <c r="R1864" s="219"/>
      <c r="S1864" s="219"/>
      <c r="T1864" s="219"/>
      <c r="U1864" s="219"/>
      <c r="V1864" s="219"/>
      <c r="W1864" s="219"/>
      <c r="X1864" s="219"/>
      <c r="Y1864" s="219"/>
      <c r="Z1864" s="219"/>
      <c r="AA1864" s="219"/>
      <c r="AB1864" s="219"/>
      <c r="AC1864" s="220">
        <v>60</v>
      </c>
      <c r="AD1864" s="220"/>
    </row>
    <row r="1865" spans="2:30">
      <c r="C1865" s="143" t="s">
        <v>2</v>
      </c>
      <c r="G1865" s="143" t="s">
        <v>2</v>
      </c>
      <c r="K1865" s="143" t="s">
        <v>2</v>
      </c>
      <c r="O1865" s="219" t="s">
        <v>2490</v>
      </c>
      <c r="P1865" s="219"/>
      <c r="Q1865" s="219"/>
      <c r="R1865" s="219"/>
      <c r="S1865" s="219"/>
      <c r="T1865" s="219"/>
      <c r="U1865" s="219"/>
      <c r="V1865" s="219"/>
      <c r="W1865" s="219"/>
      <c r="X1865" s="219"/>
      <c r="Y1865" s="219"/>
      <c r="Z1865" s="219"/>
      <c r="AA1865" s="219"/>
      <c r="AB1865" s="219"/>
      <c r="AC1865" s="220">
        <v>118</v>
      </c>
      <c r="AD1865" s="220"/>
    </row>
    <row r="1866" spans="2:30">
      <c r="C1866" s="143" t="s">
        <v>2</v>
      </c>
      <c r="G1866" s="143" t="s">
        <v>2</v>
      </c>
      <c r="K1866" s="143" t="s">
        <v>2</v>
      </c>
      <c r="O1866" s="219" t="s">
        <v>2490</v>
      </c>
      <c r="P1866" s="219"/>
      <c r="Q1866" s="219"/>
      <c r="R1866" s="219"/>
      <c r="S1866" s="219"/>
      <c r="T1866" s="219"/>
      <c r="U1866" s="219"/>
      <c r="V1866" s="219"/>
      <c r="W1866" s="219"/>
      <c r="X1866" s="219"/>
      <c r="Y1866" s="219"/>
      <c r="Z1866" s="219"/>
      <c r="AA1866" s="219"/>
      <c r="AB1866" s="219"/>
      <c r="AC1866" s="220">
        <v>165</v>
      </c>
      <c r="AD1866" s="220"/>
    </row>
    <row r="1867" spans="2:30">
      <c r="C1867" s="143" t="s">
        <v>2</v>
      </c>
      <c r="G1867" s="143" t="s">
        <v>2</v>
      </c>
      <c r="K1867" s="143" t="s">
        <v>2</v>
      </c>
      <c r="O1867" s="219" t="s">
        <v>2490</v>
      </c>
      <c r="P1867" s="219"/>
      <c r="Q1867" s="219"/>
      <c r="R1867" s="219"/>
      <c r="S1867" s="219"/>
      <c r="T1867" s="219"/>
      <c r="U1867" s="219"/>
      <c r="V1867" s="219"/>
      <c r="W1867" s="219"/>
      <c r="X1867" s="219"/>
      <c r="Y1867" s="219"/>
      <c r="Z1867" s="219"/>
      <c r="AA1867" s="219"/>
      <c r="AB1867" s="219"/>
      <c r="AC1867" s="220">
        <v>181</v>
      </c>
      <c r="AD1867" s="220"/>
    </row>
    <row r="1868" spans="2:30">
      <c r="C1868" s="143" t="s">
        <v>2</v>
      </c>
      <c r="G1868" s="143" t="s">
        <v>2</v>
      </c>
      <c r="K1868" s="143" t="s">
        <v>2</v>
      </c>
      <c r="O1868" s="219" t="s">
        <v>2490</v>
      </c>
      <c r="P1868" s="219"/>
      <c r="Q1868" s="219"/>
      <c r="R1868" s="219"/>
      <c r="S1868" s="219"/>
      <c r="T1868" s="219"/>
      <c r="U1868" s="219"/>
      <c r="V1868" s="219"/>
      <c r="W1868" s="219"/>
      <c r="X1868" s="219"/>
      <c r="Y1868" s="219"/>
      <c r="Z1868" s="219"/>
      <c r="AA1868" s="219"/>
      <c r="AB1868" s="219"/>
      <c r="AC1868" s="220">
        <v>220</v>
      </c>
      <c r="AD1868" s="220"/>
    </row>
    <row r="1869" spans="2:30">
      <c r="B1869" s="140" t="s">
        <v>2491</v>
      </c>
      <c r="C1869" s="140"/>
      <c r="D1869" s="140"/>
      <c r="F1869" s="140" t="s">
        <v>1304</v>
      </c>
      <c r="G1869" s="140"/>
      <c r="H1869" s="140"/>
      <c r="I1869" s="140"/>
      <c r="J1869" s="140" t="s">
        <v>2492</v>
      </c>
      <c r="K1869" s="140"/>
      <c r="L1869" s="140"/>
      <c r="N1869" s="140" t="s">
        <v>2493</v>
      </c>
      <c r="O1869" s="140"/>
      <c r="P1869" s="140"/>
      <c r="Q1869" s="140"/>
      <c r="R1869" s="140"/>
      <c r="S1869" s="140"/>
      <c r="T1869" s="140"/>
      <c r="U1869" s="140"/>
      <c r="V1869" s="140"/>
      <c r="W1869" s="140"/>
      <c r="X1869" s="140"/>
      <c r="Y1869" s="140"/>
      <c r="Z1869" s="140"/>
      <c r="AA1869" s="140"/>
      <c r="AC1869" s="218">
        <v>105.84</v>
      </c>
      <c r="AD1869" s="218"/>
    </row>
    <row r="1870" spans="2:30">
      <c r="C1870" s="143" t="s">
        <v>2</v>
      </c>
      <c r="G1870" s="143" t="s">
        <v>2</v>
      </c>
      <c r="K1870" s="143" t="s">
        <v>2</v>
      </c>
      <c r="O1870" s="219" t="s">
        <v>1314</v>
      </c>
      <c r="P1870" s="219"/>
      <c r="Q1870" s="219"/>
      <c r="R1870" s="219"/>
      <c r="S1870" s="219"/>
      <c r="T1870" s="219"/>
      <c r="U1870" s="219"/>
      <c r="V1870" s="219"/>
      <c r="W1870" s="219"/>
      <c r="X1870" s="219"/>
      <c r="Y1870" s="219"/>
      <c r="Z1870" s="219"/>
      <c r="AA1870" s="219"/>
      <c r="AB1870" s="219"/>
    </row>
    <row r="1871" spans="2:30">
      <c r="B1871" s="140" t="s">
        <v>1655</v>
      </c>
      <c r="C1871" s="140"/>
      <c r="D1871" s="140"/>
      <c r="F1871" s="140" t="s">
        <v>1351</v>
      </c>
      <c r="G1871" s="140"/>
      <c r="H1871" s="140"/>
      <c r="I1871" s="140"/>
      <c r="J1871" s="140" t="s">
        <v>1517</v>
      </c>
      <c r="K1871" s="140"/>
      <c r="L1871" s="140"/>
      <c r="N1871" s="140" t="s">
        <v>1518</v>
      </c>
      <c r="O1871" s="140"/>
      <c r="P1871" s="140"/>
      <c r="Q1871" s="140"/>
      <c r="R1871" s="140"/>
      <c r="S1871" s="140"/>
      <c r="T1871" s="140"/>
      <c r="U1871" s="140"/>
      <c r="V1871" s="140"/>
      <c r="W1871" s="140"/>
      <c r="X1871" s="140"/>
      <c r="Y1871" s="140"/>
      <c r="Z1871" s="140"/>
      <c r="AA1871" s="140"/>
      <c r="AC1871" s="218">
        <v>313.97000000000003</v>
      </c>
      <c r="AD1871" s="218"/>
    </row>
    <row r="1872" spans="2:30">
      <c r="C1872" s="143" t="s">
        <v>2</v>
      </c>
      <c r="G1872" s="143" t="s">
        <v>2</v>
      </c>
      <c r="K1872" s="143" t="s">
        <v>2</v>
      </c>
      <c r="O1872" s="219" t="s">
        <v>2494</v>
      </c>
      <c r="P1872" s="219"/>
      <c r="Q1872" s="219"/>
      <c r="R1872" s="219"/>
      <c r="S1872" s="219"/>
      <c r="T1872" s="219"/>
      <c r="U1872" s="219"/>
      <c r="V1872" s="219"/>
      <c r="W1872" s="219"/>
      <c r="X1872" s="219"/>
      <c r="Y1872" s="219"/>
      <c r="Z1872" s="219"/>
      <c r="AA1872" s="219"/>
      <c r="AB1872" s="219"/>
      <c r="AC1872" s="220">
        <v>105.99</v>
      </c>
      <c r="AD1872" s="220"/>
    </row>
    <row r="1873" spans="1:30">
      <c r="C1873" s="143" t="s">
        <v>2</v>
      </c>
      <c r="G1873" s="143" t="s">
        <v>2</v>
      </c>
      <c r="K1873" s="143" t="s">
        <v>2</v>
      </c>
      <c r="O1873" s="219" t="s">
        <v>2495</v>
      </c>
      <c r="P1873" s="219"/>
      <c r="Q1873" s="219"/>
      <c r="R1873" s="219"/>
      <c r="S1873" s="219"/>
      <c r="T1873" s="219"/>
      <c r="U1873" s="219"/>
      <c r="V1873" s="219"/>
      <c r="W1873" s="219"/>
      <c r="X1873" s="219"/>
      <c r="Y1873" s="219"/>
      <c r="Z1873" s="219"/>
      <c r="AA1873" s="219"/>
      <c r="AB1873" s="219"/>
      <c r="AC1873" s="220">
        <v>11.97</v>
      </c>
      <c r="AD1873" s="220"/>
    </row>
    <row r="1874" spans="1:30">
      <c r="C1874" s="143" t="s">
        <v>2</v>
      </c>
      <c r="G1874" s="143" t="s">
        <v>2</v>
      </c>
      <c r="K1874" s="143" t="s">
        <v>2</v>
      </c>
      <c r="O1874" s="219" t="s">
        <v>2496</v>
      </c>
      <c r="P1874" s="219"/>
      <c r="Q1874" s="219"/>
      <c r="R1874" s="219"/>
      <c r="S1874" s="219"/>
      <c r="T1874" s="219"/>
      <c r="U1874" s="219"/>
      <c r="V1874" s="219"/>
      <c r="W1874" s="219"/>
      <c r="X1874" s="219"/>
      <c r="Y1874" s="219"/>
      <c r="Z1874" s="219"/>
      <c r="AA1874" s="219"/>
      <c r="AB1874" s="219"/>
      <c r="AC1874" s="220">
        <v>17.09</v>
      </c>
      <c r="AD1874" s="220"/>
    </row>
    <row r="1875" spans="1:30">
      <c r="C1875" s="143" t="s">
        <v>2</v>
      </c>
      <c r="G1875" s="143" t="s">
        <v>2</v>
      </c>
      <c r="K1875" s="143" t="s">
        <v>2</v>
      </c>
      <c r="O1875" s="219" t="s">
        <v>2497</v>
      </c>
      <c r="P1875" s="219"/>
      <c r="Q1875" s="219"/>
      <c r="R1875" s="219"/>
      <c r="S1875" s="219"/>
      <c r="T1875" s="219"/>
      <c r="U1875" s="219"/>
      <c r="V1875" s="219"/>
      <c r="W1875" s="219"/>
      <c r="X1875" s="219"/>
      <c r="Y1875" s="219"/>
      <c r="Z1875" s="219"/>
      <c r="AA1875" s="219"/>
      <c r="AB1875" s="219"/>
      <c r="AC1875" s="220">
        <v>4.12</v>
      </c>
      <c r="AD1875" s="220"/>
    </row>
    <row r="1876" spans="1:30">
      <c r="C1876" s="143" t="s">
        <v>2</v>
      </c>
      <c r="G1876" s="143" t="s">
        <v>2</v>
      </c>
      <c r="K1876" s="143" t="s">
        <v>2</v>
      </c>
      <c r="O1876" s="219" t="s">
        <v>2498</v>
      </c>
      <c r="P1876" s="219"/>
      <c r="Q1876" s="219"/>
      <c r="R1876" s="219"/>
      <c r="S1876" s="219"/>
      <c r="T1876" s="219"/>
      <c r="U1876" s="219"/>
      <c r="V1876" s="219"/>
      <c r="W1876" s="219"/>
      <c r="X1876" s="219"/>
      <c r="Y1876" s="219"/>
      <c r="Z1876" s="219"/>
      <c r="AA1876" s="219"/>
      <c r="AB1876" s="219"/>
      <c r="AC1876" s="220">
        <v>59.9</v>
      </c>
      <c r="AD1876" s="220"/>
    </row>
    <row r="1877" spans="1:30">
      <c r="C1877" s="143" t="s">
        <v>2</v>
      </c>
      <c r="G1877" s="143" t="s">
        <v>2</v>
      </c>
      <c r="K1877" s="143" t="s">
        <v>2</v>
      </c>
      <c r="O1877" s="219" t="s">
        <v>2499</v>
      </c>
      <c r="P1877" s="219"/>
      <c r="Q1877" s="219"/>
      <c r="R1877" s="219"/>
      <c r="S1877" s="219"/>
      <c r="T1877" s="219"/>
      <c r="U1877" s="219"/>
      <c r="V1877" s="219"/>
      <c r="W1877" s="219"/>
      <c r="X1877" s="219"/>
      <c r="Y1877" s="219"/>
      <c r="Z1877" s="219"/>
      <c r="AA1877" s="219"/>
      <c r="AB1877" s="219"/>
      <c r="AC1877" s="220">
        <v>91.16</v>
      </c>
      <c r="AD1877" s="220"/>
    </row>
    <row r="1878" spans="1:30">
      <c r="C1878" s="143" t="s">
        <v>2</v>
      </c>
      <c r="G1878" s="143" t="s">
        <v>2</v>
      </c>
      <c r="K1878" s="143" t="s">
        <v>2</v>
      </c>
      <c r="O1878" s="219" t="s">
        <v>2500</v>
      </c>
      <c r="P1878" s="219"/>
      <c r="Q1878" s="219"/>
      <c r="R1878" s="219"/>
      <c r="S1878" s="219"/>
      <c r="T1878" s="219"/>
      <c r="U1878" s="219"/>
      <c r="V1878" s="219"/>
      <c r="W1878" s="219"/>
      <c r="X1878" s="219"/>
      <c r="Y1878" s="219"/>
      <c r="Z1878" s="219"/>
      <c r="AA1878" s="219"/>
      <c r="AB1878" s="219"/>
      <c r="AC1878" s="220">
        <v>18.75</v>
      </c>
      <c r="AD1878" s="220"/>
    </row>
    <row r="1879" spans="1:30">
      <c r="C1879" s="143" t="s">
        <v>2</v>
      </c>
      <c r="G1879" s="143" t="s">
        <v>2</v>
      </c>
      <c r="K1879" s="143" t="s">
        <v>2</v>
      </c>
      <c r="O1879" s="219" t="s">
        <v>2501</v>
      </c>
      <c r="P1879" s="219"/>
      <c r="Q1879" s="219"/>
      <c r="R1879" s="219"/>
      <c r="S1879" s="219"/>
      <c r="T1879" s="219"/>
      <c r="U1879" s="219"/>
      <c r="V1879" s="219"/>
      <c r="W1879" s="219"/>
      <c r="X1879" s="219"/>
      <c r="Y1879" s="219"/>
      <c r="Z1879" s="219"/>
      <c r="AA1879" s="219"/>
      <c r="AB1879" s="219"/>
      <c r="AC1879" s="220">
        <v>4.99</v>
      </c>
      <c r="AD1879" s="220"/>
    </row>
    <row r="1880" spans="1:30">
      <c r="B1880" s="140" t="s">
        <v>2502</v>
      </c>
      <c r="C1880" s="140"/>
      <c r="D1880" s="140"/>
      <c r="F1880" s="140" t="s">
        <v>1351</v>
      </c>
      <c r="G1880" s="140"/>
      <c r="H1880" s="140"/>
      <c r="I1880" s="140"/>
      <c r="J1880" s="140" t="s">
        <v>2479</v>
      </c>
      <c r="K1880" s="140"/>
      <c r="L1880" s="140"/>
      <c r="N1880" s="140" t="s">
        <v>2480</v>
      </c>
      <c r="O1880" s="140"/>
      <c r="P1880" s="140"/>
      <c r="Q1880" s="140"/>
      <c r="R1880" s="140"/>
      <c r="S1880" s="140"/>
      <c r="T1880" s="140"/>
      <c r="U1880" s="140"/>
      <c r="V1880" s="140"/>
      <c r="W1880" s="140"/>
      <c r="X1880" s="140"/>
      <c r="Y1880" s="140"/>
      <c r="Z1880" s="140"/>
      <c r="AA1880" s="140"/>
      <c r="AC1880" s="218">
        <v>18850</v>
      </c>
      <c r="AD1880" s="218"/>
    </row>
    <row r="1881" spans="1:30">
      <c r="C1881" s="143" t="s">
        <v>2</v>
      </c>
      <c r="G1881" s="143" t="s">
        <v>2</v>
      </c>
      <c r="K1881" s="143" t="s">
        <v>2</v>
      </c>
      <c r="O1881" s="219" t="s">
        <v>2503</v>
      </c>
      <c r="P1881" s="219"/>
      <c r="Q1881" s="219"/>
      <c r="R1881" s="219"/>
      <c r="S1881" s="219"/>
      <c r="T1881" s="219"/>
      <c r="U1881" s="219"/>
      <c r="V1881" s="219"/>
      <c r="W1881" s="219"/>
      <c r="X1881" s="219"/>
      <c r="Y1881" s="219"/>
      <c r="Z1881" s="219"/>
      <c r="AA1881" s="219"/>
      <c r="AB1881" s="219"/>
      <c r="AC1881" s="220">
        <v>4450</v>
      </c>
      <c r="AD1881" s="220"/>
    </row>
    <row r="1882" spans="1:30">
      <c r="C1882" s="143" t="s">
        <v>2</v>
      </c>
      <c r="G1882" s="143" t="s">
        <v>2</v>
      </c>
      <c r="K1882" s="143" t="s">
        <v>2</v>
      </c>
      <c r="O1882" s="219" t="s">
        <v>2503</v>
      </c>
      <c r="P1882" s="219"/>
      <c r="Q1882" s="219"/>
      <c r="R1882" s="219"/>
      <c r="S1882" s="219"/>
      <c r="T1882" s="219"/>
      <c r="U1882" s="219"/>
      <c r="V1882" s="219"/>
      <c r="W1882" s="219"/>
      <c r="X1882" s="219"/>
      <c r="Y1882" s="219"/>
      <c r="Z1882" s="219"/>
      <c r="AA1882" s="219"/>
      <c r="AB1882" s="219"/>
      <c r="AC1882" s="220">
        <v>5000</v>
      </c>
      <c r="AD1882" s="220"/>
    </row>
    <row r="1883" spans="1:30">
      <c r="C1883" s="143" t="s">
        <v>2</v>
      </c>
      <c r="G1883" s="143" t="s">
        <v>2</v>
      </c>
      <c r="K1883" s="143" t="s">
        <v>2</v>
      </c>
      <c r="O1883" s="219" t="s">
        <v>2503</v>
      </c>
      <c r="P1883" s="219"/>
      <c r="Q1883" s="219"/>
      <c r="R1883" s="219"/>
      <c r="S1883" s="219"/>
      <c r="T1883" s="219"/>
      <c r="U1883" s="219"/>
      <c r="V1883" s="219"/>
      <c r="W1883" s="219"/>
      <c r="X1883" s="219"/>
      <c r="Y1883" s="219"/>
      <c r="Z1883" s="219"/>
      <c r="AA1883" s="219"/>
      <c r="AB1883" s="219"/>
      <c r="AC1883" s="220">
        <v>4625</v>
      </c>
      <c r="AD1883" s="220"/>
    </row>
    <row r="1884" spans="1:30">
      <c r="C1884" s="143" t="s">
        <v>2</v>
      </c>
      <c r="G1884" s="143" t="s">
        <v>2</v>
      </c>
      <c r="K1884" s="143" t="s">
        <v>2</v>
      </c>
      <c r="O1884" s="219" t="s">
        <v>2503</v>
      </c>
      <c r="P1884" s="219"/>
      <c r="Q1884" s="219"/>
      <c r="R1884" s="219"/>
      <c r="S1884" s="219"/>
      <c r="T1884" s="219"/>
      <c r="U1884" s="219"/>
      <c r="V1884" s="219"/>
      <c r="W1884" s="219"/>
      <c r="X1884" s="219"/>
      <c r="Y1884" s="219"/>
      <c r="Z1884" s="219"/>
      <c r="AA1884" s="219"/>
      <c r="AB1884" s="219"/>
      <c r="AC1884" s="220">
        <v>4775</v>
      </c>
      <c r="AD1884" s="220"/>
    </row>
    <row r="1885" spans="1:30" ht="6" customHeight="1"/>
    <row r="1886" spans="1:30" ht="16.5" customHeight="1">
      <c r="A1886" s="146" t="s">
        <v>2504</v>
      </c>
      <c r="B1886" s="146"/>
      <c r="C1886" s="146"/>
      <c r="D1886" s="146"/>
      <c r="E1886" s="146"/>
      <c r="F1886" s="146"/>
      <c r="G1886" s="146"/>
      <c r="H1886" s="146"/>
      <c r="I1886" s="146"/>
      <c r="J1886" s="146"/>
      <c r="K1886" s="146"/>
      <c r="L1886" s="146"/>
      <c r="M1886" s="146"/>
      <c r="N1886" s="146"/>
      <c r="O1886" s="146"/>
      <c r="P1886" s="146"/>
      <c r="Q1886" s="146"/>
      <c r="R1886" s="146"/>
      <c r="S1886" s="146"/>
      <c r="U1886" s="143" t="s">
        <v>2</v>
      </c>
      <c r="W1886" s="143" t="s">
        <v>2</v>
      </c>
      <c r="Y1886" s="221" t="s">
        <v>1922</v>
      </c>
      <c r="Z1886" s="221"/>
      <c r="AC1886" s="222">
        <v>642090.29</v>
      </c>
      <c r="AD1886" s="222"/>
    </row>
    <row r="1887" spans="1:30" ht="6.75" customHeight="1"/>
    <row r="1888" spans="1:30" ht="6" customHeight="1"/>
    <row r="1889" spans="1:30" ht="16.5" customHeight="1">
      <c r="A1889" s="146" t="s">
        <v>2505</v>
      </c>
      <c r="B1889" s="146"/>
      <c r="C1889" s="146"/>
      <c r="D1889" s="146"/>
      <c r="E1889" s="146"/>
      <c r="F1889" s="146"/>
      <c r="G1889" s="146"/>
      <c r="H1889" s="146"/>
      <c r="I1889" s="146"/>
      <c r="J1889" s="146"/>
      <c r="K1889" s="146"/>
      <c r="L1889" s="146"/>
      <c r="M1889" s="146"/>
      <c r="N1889" s="146"/>
      <c r="O1889" s="146"/>
      <c r="P1889" s="146"/>
      <c r="Q1889" s="146"/>
      <c r="R1889" s="146"/>
      <c r="S1889" s="146"/>
      <c r="U1889" s="143" t="s">
        <v>2</v>
      </c>
      <c r="W1889" s="143" t="s">
        <v>2</v>
      </c>
      <c r="Y1889" s="221" t="s">
        <v>2506</v>
      </c>
      <c r="Z1889" s="221"/>
      <c r="AA1889" s="222">
        <v>2106656.2999999998</v>
      </c>
      <c r="AB1889" s="222"/>
      <c r="AC1889" s="222"/>
      <c r="AD1889" s="222"/>
    </row>
    <row r="1890" spans="1:30" ht="7.5" customHeight="1"/>
    <row r="1891" spans="1:30" ht="207.75" customHeight="1"/>
    <row r="1892" spans="1:30" ht="12" customHeight="1"/>
    <row r="1893" spans="1:30" ht="13.5" customHeight="1">
      <c r="A1893" s="146" t="s">
        <v>1167</v>
      </c>
      <c r="B1893" s="146"/>
      <c r="C1893" s="146"/>
      <c r="D1893" s="146"/>
      <c r="E1893" s="146"/>
      <c r="F1893" s="146"/>
      <c r="G1893" s="146"/>
      <c r="H1893" s="146"/>
      <c r="I1893" s="146"/>
      <c r="J1893" s="146"/>
      <c r="K1893" s="146"/>
      <c r="L1893" s="146"/>
      <c r="M1893" s="146"/>
      <c r="R1893" s="147" t="s">
        <v>2507</v>
      </c>
      <c r="S1893" s="147"/>
      <c r="T1893" s="147"/>
      <c r="U1893" s="147"/>
      <c r="V1893" s="147"/>
      <c r="W1893" s="147"/>
      <c r="X1893" s="147"/>
      <c r="Y1893" s="147"/>
      <c r="Z1893" s="147"/>
      <c r="AA1893" s="147"/>
      <c r="AB1893" s="147"/>
      <c r="AC1893" s="147"/>
      <c r="AD1893" s="147"/>
    </row>
  </sheetData>
  <mergeCells count="4387">
    <mergeCell ref="A1893:M1893"/>
    <mergeCell ref="R1893:AD1893"/>
    <mergeCell ref="O1884:AB1884"/>
    <mergeCell ref="AC1884:AD1884"/>
    <mergeCell ref="A1886:S1886"/>
    <mergeCell ref="Y1886:Z1886"/>
    <mergeCell ref="AC1886:AD1886"/>
    <mergeCell ref="A1889:S1889"/>
    <mergeCell ref="Y1889:Z1889"/>
    <mergeCell ref="AA1889:AD1889"/>
    <mergeCell ref="O1881:AB1881"/>
    <mergeCell ref="AC1881:AD1881"/>
    <mergeCell ref="O1882:AB1882"/>
    <mergeCell ref="AC1882:AD1882"/>
    <mergeCell ref="O1883:AB1883"/>
    <mergeCell ref="AC1883:AD1883"/>
    <mergeCell ref="O1878:AB1878"/>
    <mergeCell ref="AC1878:AD1878"/>
    <mergeCell ref="O1879:AB1879"/>
    <mergeCell ref="AC1879:AD1879"/>
    <mergeCell ref="B1880:D1880"/>
    <mergeCell ref="F1880:I1880"/>
    <mergeCell ref="J1880:L1880"/>
    <mergeCell ref="N1880:AA1880"/>
    <mergeCell ref="AC1880:AD1880"/>
    <mergeCell ref="O1875:AB1875"/>
    <mergeCell ref="AC1875:AD1875"/>
    <mergeCell ref="O1876:AB1876"/>
    <mergeCell ref="AC1876:AD1876"/>
    <mergeCell ref="O1877:AB1877"/>
    <mergeCell ref="AC1877:AD1877"/>
    <mergeCell ref="O1872:AB1872"/>
    <mergeCell ref="AC1872:AD1872"/>
    <mergeCell ref="O1873:AB1873"/>
    <mergeCell ref="AC1873:AD1873"/>
    <mergeCell ref="O1874:AB1874"/>
    <mergeCell ref="AC1874:AD1874"/>
    <mergeCell ref="O1870:AB1870"/>
    <mergeCell ref="B1871:D1871"/>
    <mergeCell ref="F1871:I1871"/>
    <mergeCell ref="J1871:L1871"/>
    <mergeCell ref="N1871:AA1871"/>
    <mergeCell ref="AC1871:AD1871"/>
    <mergeCell ref="O1868:AB1868"/>
    <mergeCell ref="AC1868:AD1868"/>
    <mergeCell ref="B1869:D1869"/>
    <mergeCell ref="F1869:I1869"/>
    <mergeCell ref="J1869:L1869"/>
    <mergeCell ref="N1869:AA1869"/>
    <mergeCell ref="AC1869:AD1869"/>
    <mergeCell ref="O1865:AB1865"/>
    <mergeCell ref="AC1865:AD1865"/>
    <mergeCell ref="O1866:AB1866"/>
    <mergeCell ref="AC1866:AD1866"/>
    <mergeCell ref="O1867:AB1867"/>
    <mergeCell ref="AC1867:AD1867"/>
    <mergeCell ref="O1862:AB1862"/>
    <mergeCell ref="AC1862:AD1862"/>
    <mergeCell ref="O1863:AB1863"/>
    <mergeCell ref="AC1863:AD1863"/>
    <mergeCell ref="O1864:AB1864"/>
    <mergeCell ref="AC1864:AD1864"/>
    <mergeCell ref="O1859:AB1859"/>
    <mergeCell ref="AC1859:AD1859"/>
    <mergeCell ref="O1860:AB1860"/>
    <mergeCell ref="AC1860:AD1860"/>
    <mergeCell ref="O1861:AB1861"/>
    <mergeCell ref="AC1861:AD1861"/>
    <mergeCell ref="O1856:AB1856"/>
    <mergeCell ref="AC1856:AD1856"/>
    <mergeCell ref="O1857:AB1857"/>
    <mergeCell ref="AC1857:AD1857"/>
    <mergeCell ref="O1858:AB1858"/>
    <mergeCell ref="AC1858:AD1858"/>
    <mergeCell ref="B1854:D1854"/>
    <mergeCell ref="F1854:I1854"/>
    <mergeCell ref="J1854:L1854"/>
    <mergeCell ref="N1854:AA1854"/>
    <mergeCell ref="AC1854:AD1854"/>
    <mergeCell ref="O1855:AB1855"/>
    <mergeCell ref="AC1855:AD1855"/>
    <mergeCell ref="A1852:O1852"/>
    <mergeCell ref="B1853:D1853"/>
    <mergeCell ref="F1853:I1853"/>
    <mergeCell ref="J1853:L1853"/>
    <mergeCell ref="N1853:AA1853"/>
    <mergeCell ref="AC1853:AD1853"/>
    <mergeCell ref="O1844:AB1844"/>
    <mergeCell ref="A1847:M1847"/>
    <mergeCell ref="R1847:AD1847"/>
    <mergeCell ref="C1848:AC1848"/>
    <mergeCell ref="I1850:P1850"/>
    <mergeCell ref="S1850:Y1850"/>
    <mergeCell ref="O1842:AB1842"/>
    <mergeCell ref="B1843:D1843"/>
    <mergeCell ref="F1843:I1843"/>
    <mergeCell ref="J1843:L1843"/>
    <mergeCell ref="N1843:AA1843"/>
    <mergeCell ref="AC1843:AD1843"/>
    <mergeCell ref="O1839:AB1839"/>
    <mergeCell ref="AC1839:AD1839"/>
    <mergeCell ref="O1840:AB1840"/>
    <mergeCell ref="AC1840:AD1840"/>
    <mergeCell ref="B1841:D1841"/>
    <mergeCell ref="F1841:I1841"/>
    <mergeCell ref="J1841:L1841"/>
    <mergeCell ref="N1841:AA1841"/>
    <mergeCell ref="AC1841:AD1841"/>
    <mergeCell ref="O1836:AB1836"/>
    <mergeCell ref="AC1836:AD1836"/>
    <mergeCell ref="O1837:AB1837"/>
    <mergeCell ref="AC1837:AD1837"/>
    <mergeCell ref="O1838:AB1838"/>
    <mergeCell ref="AC1838:AD1838"/>
    <mergeCell ref="O1833:AB1833"/>
    <mergeCell ref="AC1833:AD1833"/>
    <mergeCell ref="O1834:AB1834"/>
    <mergeCell ref="AC1834:AD1834"/>
    <mergeCell ref="O1835:AB1835"/>
    <mergeCell ref="AC1835:AD1835"/>
    <mergeCell ref="O1830:AB1830"/>
    <mergeCell ref="AC1830:AD1830"/>
    <mergeCell ref="O1831:AB1831"/>
    <mergeCell ref="AC1831:AD1831"/>
    <mergeCell ref="O1832:AB1832"/>
    <mergeCell ref="AC1832:AD1832"/>
    <mergeCell ref="O1827:AB1827"/>
    <mergeCell ref="AC1827:AD1827"/>
    <mergeCell ref="O1828:AB1828"/>
    <mergeCell ref="AC1828:AD1828"/>
    <mergeCell ref="O1829:AB1829"/>
    <mergeCell ref="AC1829:AD1829"/>
    <mergeCell ref="O1824:AB1824"/>
    <mergeCell ref="AC1824:AD1824"/>
    <mergeCell ref="O1825:AB1825"/>
    <mergeCell ref="AC1825:AD1825"/>
    <mergeCell ref="B1826:D1826"/>
    <mergeCell ref="F1826:I1826"/>
    <mergeCell ref="J1826:L1826"/>
    <mergeCell ref="N1826:AA1826"/>
    <mergeCell ref="AC1826:AD1826"/>
    <mergeCell ref="O1822:AB1822"/>
    <mergeCell ref="AC1822:AD1822"/>
    <mergeCell ref="B1823:D1823"/>
    <mergeCell ref="F1823:I1823"/>
    <mergeCell ref="J1823:L1823"/>
    <mergeCell ref="N1823:AA1823"/>
    <mergeCell ref="AC1823:AD1823"/>
    <mergeCell ref="O1819:AB1819"/>
    <mergeCell ref="AC1819:AD1819"/>
    <mergeCell ref="O1820:AB1820"/>
    <mergeCell ref="AC1820:AD1820"/>
    <mergeCell ref="O1821:AB1821"/>
    <mergeCell ref="AC1821:AD1821"/>
    <mergeCell ref="B1817:D1817"/>
    <mergeCell ref="F1817:I1817"/>
    <mergeCell ref="J1817:L1817"/>
    <mergeCell ref="N1817:AA1817"/>
    <mergeCell ref="AC1817:AD1817"/>
    <mergeCell ref="O1818:AB1818"/>
    <mergeCell ref="AC1818:AD1818"/>
    <mergeCell ref="O1814:AB1814"/>
    <mergeCell ref="AC1814:AD1814"/>
    <mergeCell ref="O1815:AB1815"/>
    <mergeCell ref="AC1815:AD1815"/>
    <mergeCell ref="O1816:AB1816"/>
    <mergeCell ref="AC1816:AD1816"/>
    <mergeCell ref="O1811:AB1811"/>
    <mergeCell ref="AC1811:AD1811"/>
    <mergeCell ref="O1812:AB1812"/>
    <mergeCell ref="AC1812:AD1812"/>
    <mergeCell ref="O1813:AB1813"/>
    <mergeCell ref="AC1813:AD1813"/>
    <mergeCell ref="O1808:AB1808"/>
    <mergeCell ref="AC1808:AD1808"/>
    <mergeCell ref="O1809:AB1809"/>
    <mergeCell ref="AC1809:AD1809"/>
    <mergeCell ref="O1810:AB1810"/>
    <mergeCell ref="AC1810:AD1810"/>
    <mergeCell ref="B1806:D1806"/>
    <mergeCell ref="F1806:I1806"/>
    <mergeCell ref="J1806:L1806"/>
    <mergeCell ref="N1806:AA1806"/>
    <mergeCell ref="AC1806:AD1806"/>
    <mergeCell ref="O1807:AB1807"/>
    <mergeCell ref="AC1807:AD1807"/>
    <mergeCell ref="B1804:D1804"/>
    <mergeCell ref="F1804:I1804"/>
    <mergeCell ref="J1804:L1804"/>
    <mergeCell ref="N1804:AA1804"/>
    <mergeCell ref="AC1804:AD1804"/>
    <mergeCell ref="O1805:AB1805"/>
    <mergeCell ref="O1801:AB1801"/>
    <mergeCell ref="AC1801:AD1801"/>
    <mergeCell ref="O1802:AB1802"/>
    <mergeCell ref="AC1802:AD1802"/>
    <mergeCell ref="O1803:AB1803"/>
    <mergeCell ref="AC1803:AD1803"/>
    <mergeCell ref="O1798:AB1798"/>
    <mergeCell ref="AC1798:AD1798"/>
    <mergeCell ref="O1799:AB1799"/>
    <mergeCell ref="AC1799:AD1799"/>
    <mergeCell ref="O1800:AB1800"/>
    <mergeCell ref="AC1800:AD1800"/>
    <mergeCell ref="B1796:D1796"/>
    <mergeCell ref="F1796:I1796"/>
    <mergeCell ref="J1796:L1796"/>
    <mergeCell ref="N1796:AA1796"/>
    <mergeCell ref="AC1796:AD1796"/>
    <mergeCell ref="O1797:AB1797"/>
    <mergeCell ref="AC1797:AD1797"/>
    <mergeCell ref="B1794:D1794"/>
    <mergeCell ref="F1794:I1794"/>
    <mergeCell ref="J1794:L1794"/>
    <mergeCell ref="N1794:AA1794"/>
    <mergeCell ref="AC1794:AD1794"/>
    <mergeCell ref="O1795:AB1795"/>
    <mergeCell ref="B1792:D1792"/>
    <mergeCell ref="F1792:I1792"/>
    <mergeCell ref="J1792:L1792"/>
    <mergeCell ref="N1792:AA1792"/>
    <mergeCell ref="AC1792:AD1792"/>
    <mergeCell ref="O1793:AB1793"/>
    <mergeCell ref="A1790:O1790"/>
    <mergeCell ref="B1791:D1791"/>
    <mergeCell ref="F1791:I1791"/>
    <mergeCell ref="J1791:L1791"/>
    <mergeCell ref="N1791:AA1791"/>
    <mergeCell ref="AC1791:AD1791"/>
    <mergeCell ref="O1782:AB1782"/>
    <mergeCell ref="AC1782:AD1782"/>
    <mergeCell ref="A1785:M1785"/>
    <mergeCell ref="R1785:AD1785"/>
    <mergeCell ref="C1786:AC1786"/>
    <mergeCell ref="I1788:P1788"/>
    <mergeCell ref="S1788:Y1788"/>
    <mergeCell ref="O1779:AB1779"/>
    <mergeCell ref="AC1779:AD1779"/>
    <mergeCell ref="O1780:AB1780"/>
    <mergeCell ref="AC1780:AD1780"/>
    <mergeCell ref="O1781:AB1781"/>
    <mergeCell ref="AC1781:AD1781"/>
    <mergeCell ref="O1776:AB1776"/>
    <mergeCell ref="AC1776:AD1776"/>
    <mergeCell ref="O1777:AB1777"/>
    <mergeCell ref="AC1777:AD1777"/>
    <mergeCell ref="O1778:AB1778"/>
    <mergeCell ref="AC1778:AD1778"/>
    <mergeCell ref="O1774:AB1774"/>
    <mergeCell ref="AC1774:AD1774"/>
    <mergeCell ref="B1775:D1775"/>
    <mergeCell ref="F1775:I1775"/>
    <mergeCell ref="J1775:L1775"/>
    <mergeCell ref="N1775:AA1775"/>
    <mergeCell ref="AC1775:AD1775"/>
    <mergeCell ref="O1771:AB1771"/>
    <mergeCell ref="AC1771:AD1771"/>
    <mergeCell ref="O1772:AB1772"/>
    <mergeCell ref="AC1772:AD1772"/>
    <mergeCell ref="O1773:AB1773"/>
    <mergeCell ref="AC1773:AD1773"/>
    <mergeCell ref="O1769:AB1769"/>
    <mergeCell ref="AC1769:AD1769"/>
    <mergeCell ref="B1770:D1770"/>
    <mergeCell ref="F1770:I1770"/>
    <mergeCell ref="J1770:L1770"/>
    <mergeCell ref="N1770:AA1770"/>
    <mergeCell ref="AC1770:AD1770"/>
    <mergeCell ref="O1766:AB1766"/>
    <mergeCell ref="AC1766:AD1766"/>
    <mergeCell ref="O1767:AB1767"/>
    <mergeCell ref="AC1767:AD1767"/>
    <mergeCell ref="O1768:AB1768"/>
    <mergeCell ref="AC1768:AD1768"/>
    <mergeCell ref="B1764:D1764"/>
    <mergeCell ref="F1764:I1764"/>
    <mergeCell ref="J1764:L1764"/>
    <mergeCell ref="N1764:AA1764"/>
    <mergeCell ref="AC1764:AD1764"/>
    <mergeCell ref="O1765:AB1765"/>
    <mergeCell ref="AC1765:AD1765"/>
    <mergeCell ref="B1762:D1762"/>
    <mergeCell ref="F1762:I1762"/>
    <mergeCell ref="J1762:L1762"/>
    <mergeCell ref="N1762:AA1762"/>
    <mergeCell ref="AC1762:AD1762"/>
    <mergeCell ref="O1763:AB1763"/>
    <mergeCell ref="O1759:AB1759"/>
    <mergeCell ref="AC1759:AD1759"/>
    <mergeCell ref="O1760:AB1760"/>
    <mergeCell ref="AC1760:AD1760"/>
    <mergeCell ref="O1761:AB1761"/>
    <mergeCell ref="AC1761:AD1761"/>
    <mergeCell ref="B1757:D1757"/>
    <mergeCell ref="F1757:I1757"/>
    <mergeCell ref="J1757:L1757"/>
    <mergeCell ref="N1757:AA1757"/>
    <mergeCell ref="AC1757:AD1757"/>
    <mergeCell ref="O1758:AB1758"/>
    <mergeCell ref="AC1758:AD1758"/>
    <mergeCell ref="B1755:D1755"/>
    <mergeCell ref="F1755:I1755"/>
    <mergeCell ref="J1755:L1755"/>
    <mergeCell ref="N1755:AA1755"/>
    <mergeCell ref="AC1755:AD1755"/>
    <mergeCell ref="O1756:AB1756"/>
    <mergeCell ref="B1753:D1753"/>
    <mergeCell ref="F1753:I1753"/>
    <mergeCell ref="J1753:L1753"/>
    <mergeCell ref="N1753:AA1753"/>
    <mergeCell ref="AC1753:AD1753"/>
    <mergeCell ref="O1754:AB1754"/>
    <mergeCell ref="O1750:AB1750"/>
    <mergeCell ref="AC1750:AD1750"/>
    <mergeCell ref="O1751:AB1751"/>
    <mergeCell ref="AC1751:AD1751"/>
    <mergeCell ref="O1752:AB1752"/>
    <mergeCell ref="AC1752:AD1752"/>
    <mergeCell ref="O1748:AB1748"/>
    <mergeCell ref="B1749:D1749"/>
    <mergeCell ref="F1749:I1749"/>
    <mergeCell ref="J1749:L1749"/>
    <mergeCell ref="N1749:AA1749"/>
    <mergeCell ref="AC1749:AD1749"/>
    <mergeCell ref="O1745:AB1745"/>
    <mergeCell ref="AC1745:AD1745"/>
    <mergeCell ref="O1746:AB1746"/>
    <mergeCell ref="AC1746:AD1746"/>
    <mergeCell ref="B1747:D1747"/>
    <mergeCell ref="F1747:I1747"/>
    <mergeCell ref="J1747:L1747"/>
    <mergeCell ref="N1747:AA1747"/>
    <mergeCell ref="AC1747:AD1747"/>
    <mergeCell ref="O1742:AB1742"/>
    <mergeCell ref="AC1742:AD1742"/>
    <mergeCell ref="O1743:AB1743"/>
    <mergeCell ref="AC1743:AD1743"/>
    <mergeCell ref="B1744:D1744"/>
    <mergeCell ref="F1744:I1744"/>
    <mergeCell ref="J1744:L1744"/>
    <mergeCell ref="N1744:AA1744"/>
    <mergeCell ref="AC1744:AD1744"/>
    <mergeCell ref="B1740:D1740"/>
    <mergeCell ref="F1740:I1740"/>
    <mergeCell ref="J1740:L1740"/>
    <mergeCell ref="N1740:AA1740"/>
    <mergeCell ref="AC1740:AD1740"/>
    <mergeCell ref="O1741:AB1741"/>
    <mergeCell ref="AC1741:AD1741"/>
    <mergeCell ref="O1737:AB1737"/>
    <mergeCell ref="AC1737:AD1737"/>
    <mergeCell ref="O1738:AB1738"/>
    <mergeCell ref="AC1738:AD1738"/>
    <mergeCell ref="O1739:AB1739"/>
    <mergeCell ref="AC1739:AD1739"/>
    <mergeCell ref="O1734:AB1734"/>
    <mergeCell ref="AC1734:AD1734"/>
    <mergeCell ref="O1735:AB1735"/>
    <mergeCell ref="AC1735:AD1735"/>
    <mergeCell ref="O1736:AB1736"/>
    <mergeCell ref="AC1736:AD1736"/>
    <mergeCell ref="O1731:AB1731"/>
    <mergeCell ref="AC1731:AD1731"/>
    <mergeCell ref="O1732:AB1732"/>
    <mergeCell ref="AC1732:AD1732"/>
    <mergeCell ref="B1733:D1733"/>
    <mergeCell ref="F1733:I1733"/>
    <mergeCell ref="J1733:L1733"/>
    <mergeCell ref="N1733:AA1733"/>
    <mergeCell ref="AC1733:AD1733"/>
    <mergeCell ref="B1729:D1729"/>
    <mergeCell ref="F1729:I1729"/>
    <mergeCell ref="J1729:L1729"/>
    <mergeCell ref="N1729:AA1729"/>
    <mergeCell ref="AC1729:AD1729"/>
    <mergeCell ref="B1730:D1730"/>
    <mergeCell ref="F1730:I1730"/>
    <mergeCell ref="J1730:L1730"/>
    <mergeCell ref="N1730:AA1730"/>
    <mergeCell ref="AC1730:AD1730"/>
    <mergeCell ref="A1723:M1723"/>
    <mergeCell ref="R1723:AD1723"/>
    <mergeCell ref="C1724:AC1724"/>
    <mergeCell ref="I1726:P1726"/>
    <mergeCell ref="S1726:Y1726"/>
    <mergeCell ref="A1728:O1728"/>
    <mergeCell ref="O1715:AB1715"/>
    <mergeCell ref="A1717:S1717"/>
    <mergeCell ref="Y1717:Z1717"/>
    <mergeCell ref="AC1717:AD1717"/>
    <mergeCell ref="A1719:O1719"/>
    <mergeCell ref="B1720:D1720"/>
    <mergeCell ref="F1720:I1720"/>
    <mergeCell ref="J1720:L1720"/>
    <mergeCell ref="N1720:AA1720"/>
    <mergeCell ref="AC1720:AD1720"/>
    <mergeCell ref="O1712:AB1712"/>
    <mergeCell ref="AC1712:AD1712"/>
    <mergeCell ref="O1713:AB1713"/>
    <mergeCell ref="AC1713:AD1713"/>
    <mergeCell ref="B1714:D1714"/>
    <mergeCell ref="F1714:I1714"/>
    <mergeCell ref="J1714:L1714"/>
    <mergeCell ref="N1714:AA1714"/>
    <mergeCell ref="AC1714:AD1714"/>
    <mergeCell ref="O1710:AB1710"/>
    <mergeCell ref="AC1710:AD1710"/>
    <mergeCell ref="B1711:D1711"/>
    <mergeCell ref="F1711:I1711"/>
    <mergeCell ref="J1711:L1711"/>
    <mergeCell ref="N1711:AA1711"/>
    <mergeCell ref="AC1711:AD1711"/>
    <mergeCell ref="O1707:AB1707"/>
    <mergeCell ref="AC1707:AD1707"/>
    <mergeCell ref="O1708:AB1708"/>
    <mergeCell ref="AC1708:AD1708"/>
    <mergeCell ref="O1709:AB1709"/>
    <mergeCell ref="AC1709:AD1709"/>
    <mergeCell ref="O1705:AB1705"/>
    <mergeCell ref="B1706:D1706"/>
    <mergeCell ref="F1706:I1706"/>
    <mergeCell ref="J1706:L1706"/>
    <mergeCell ref="N1706:AA1706"/>
    <mergeCell ref="AC1706:AD1706"/>
    <mergeCell ref="O1702:AB1702"/>
    <mergeCell ref="AC1702:AD1702"/>
    <mergeCell ref="O1703:AB1703"/>
    <mergeCell ref="AC1703:AD1703"/>
    <mergeCell ref="B1704:D1704"/>
    <mergeCell ref="F1704:I1704"/>
    <mergeCell ref="J1704:L1704"/>
    <mergeCell ref="N1704:AA1704"/>
    <mergeCell ref="AC1704:AD1704"/>
    <mergeCell ref="O1700:AB1700"/>
    <mergeCell ref="B1701:D1701"/>
    <mergeCell ref="F1701:I1701"/>
    <mergeCell ref="J1701:L1701"/>
    <mergeCell ref="N1701:AA1701"/>
    <mergeCell ref="AC1701:AD1701"/>
    <mergeCell ref="O1698:AB1698"/>
    <mergeCell ref="B1699:D1699"/>
    <mergeCell ref="F1699:I1699"/>
    <mergeCell ref="J1699:L1699"/>
    <mergeCell ref="N1699:AA1699"/>
    <mergeCell ref="AC1699:AD1699"/>
    <mergeCell ref="O1696:AB1696"/>
    <mergeCell ref="B1697:D1697"/>
    <mergeCell ref="F1697:I1697"/>
    <mergeCell ref="J1697:L1697"/>
    <mergeCell ref="N1697:AA1697"/>
    <mergeCell ref="AC1697:AD1697"/>
    <mergeCell ref="O1693:AB1693"/>
    <mergeCell ref="AC1693:AD1693"/>
    <mergeCell ref="O1694:AB1694"/>
    <mergeCell ref="AC1694:AD1694"/>
    <mergeCell ref="B1695:D1695"/>
    <mergeCell ref="F1695:I1695"/>
    <mergeCell ref="J1695:L1695"/>
    <mergeCell ref="N1695:AA1695"/>
    <mergeCell ref="AC1695:AD1695"/>
    <mergeCell ref="O1690:AB1690"/>
    <mergeCell ref="AC1690:AD1690"/>
    <mergeCell ref="O1691:AB1691"/>
    <mergeCell ref="AC1691:AD1691"/>
    <mergeCell ref="O1692:AB1692"/>
    <mergeCell ref="AC1692:AD1692"/>
    <mergeCell ref="O1687:AB1687"/>
    <mergeCell ref="AC1687:AD1687"/>
    <mergeCell ref="O1688:AB1688"/>
    <mergeCell ref="AC1688:AD1688"/>
    <mergeCell ref="O1689:AB1689"/>
    <mergeCell ref="AC1689:AD1689"/>
    <mergeCell ref="B1685:D1685"/>
    <mergeCell ref="F1685:I1685"/>
    <mergeCell ref="J1685:L1685"/>
    <mergeCell ref="N1685:AA1685"/>
    <mergeCell ref="AC1685:AD1685"/>
    <mergeCell ref="O1686:AB1686"/>
    <mergeCell ref="AC1686:AD1686"/>
    <mergeCell ref="B1683:D1683"/>
    <mergeCell ref="F1683:I1683"/>
    <mergeCell ref="J1683:L1683"/>
    <mergeCell ref="N1683:AA1683"/>
    <mergeCell ref="AC1683:AD1683"/>
    <mergeCell ref="O1684:AB1684"/>
    <mergeCell ref="B1681:D1681"/>
    <mergeCell ref="F1681:I1681"/>
    <mergeCell ref="J1681:L1681"/>
    <mergeCell ref="N1681:AA1681"/>
    <mergeCell ref="AC1681:AD1681"/>
    <mergeCell ref="O1682:AB1682"/>
    <mergeCell ref="O1678:AB1678"/>
    <mergeCell ref="AC1678:AD1678"/>
    <mergeCell ref="O1679:AB1679"/>
    <mergeCell ref="AC1679:AD1679"/>
    <mergeCell ref="O1680:AB1680"/>
    <mergeCell ref="AC1680:AD1680"/>
    <mergeCell ref="O1675:AB1675"/>
    <mergeCell ref="AC1675:AD1675"/>
    <mergeCell ref="O1676:AB1676"/>
    <mergeCell ref="AC1676:AD1676"/>
    <mergeCell ref="O1677:AB1677"/>
    <mergeCell ref="AC1677:AD1677"/>
    <mergeCell ref="O1673:AB1673"/>
    <mergeCell ref="AC1673:AD1673"/>
    <mergeCell ref="B1674:D1674"/>
    <mergeCell ref="F1674:I1674"/>
    <mergeCell ref="J1674:L1674"/>
    <mergeCell ref="N1674:AA1674"/>
    <mergeCell ref="AC1674:AD1674"/>
    <mergeCell ref="B1671:D1671"/>
    <mergeCell ref="F1671:I1671"/>
    <mergeCell ref="J1671:L1671"/>
    <mergeCell ref="N1671:AA1671"/>
    <mergeCell ref="AC1671:AD1671"/>
    <mergeCell ref="O1672:AB1672"/>
    <mergeCell ref="AC1672:AD1672"/>
    <mergeCell ref="B1669:D1669"/>
    <mergeCell ref="F1669:I1669"/>
    <mergeCell ref="J1669:L1669"/>
    <mergeCell ref="N1669:AA1669"/>
    <mergeCell ref="AC1669:AD1669"/>
    <mergeCell ref="O1670:AB1670"/>
    <mergeCell ref="A1667:O1667"/>
    <mergeCell ref="B1668:D1668"/>
    <mergeCell ref="F1668:I1668"/>
    <mergeCell ref="J1668:L1668"/>
    <mergeCell ref="N1668:AA1668"/>
    <mergeCell ref="AC1668:AD1668"/>
    <mergeCell ref="O1659:AB1659"/>
    <mergeCell ref="AC1659:AD1659"/>
    <mergeCell ref="A1662:M1662"/>
    <mergeCell ref="R1662:AD1662"/>
    <mergeCell ref="C1663:AC1663"/>
    <mergeCell ref="I1665:P1665"/>
    <mergeCell ref="S1665:Y1665"/>
    <mergeCell ref="B1657:D1657"/>
    <mergeCell ref="F1657:I1657"/>
    <mergeCell ref="J1657:L1657"/>
    <mergeCell ref="N1657:AA1657"/>
    <mergeCell ref="AC1657:AD1657"/>
    <mergeCell ref="O1658:AB1658"/>
    <mergeCell ref="AC1658:AD1658"/>
    <mergeCell ref="O1654:AB1654"/>
    <mergeCell ref="AC1654:AD1654"/>
    <mergeCell ref="O1655:AB1655"/>
    <mergeCell ref="AC1655:AD1655"/>
    <mergeCell ref="O1656:AB1656"/>
    <mergeCell ref="AC1656:AD1656"/>
    <mergeCell ref="B1652:D1652"/>
    <mergeCell ref="F1652:I1652"/>
    <mergeCell ref="J1652:L1652"/>
    <mergeCell ref="N1652:AA1652"/>
    <mergeCell ref="AC1652:AD1652"/>
    <mergeCell ref="O1653:AB1653"/>
    <mergeCell ref="AC1653:AD1653"/>
    <mergeCell ref="A1648:S1648"/>
    <mergeCell ref="Y1648:Z1648"/>
    <mergeCell ref="AC1648:AD1648"/>
    <mergeCell ref="A1650:O1650"/>
    <mergeCell ref="B1651:D1651"/>
    <mergeCell ref="F1651:I1651"/>
    <mergeCell ref="J1651:L1651"/>
    <mergeCell ref="N1651:AA1651"/>
    <mergeCell ref="AC1651:AD1651"/>
    <mergeCell ref="O1644:AB1644"/>
    <mergeCell ref="AC1644:AD1644"/>
    <mergeCell ref="O1645:AB1645"/>
    <mergeCell ref="AC1645:AD1645"/>
    <mergeCell ref="O1646:AB1646"/>
    <mergeCell ref="AC1646:AD1646"/>
    <mergeCell ref="O1641:AB1641"/>
    <mergeCell ref="AC1641:AD1641"/>
    <mergeCell ref="O1642:AB1642"/>
    <mergeCell ref="AC1642:AD1642"/>
    <mergeCell ref="O1643:AB1643"/>
    <mergeCell ref="AC1643:AD1643"/>
    <mergeCell ref="O1639:AB1639"/>
    <mergeCell ref="B1640:D1640"/>
    <mergeCell ref="F1640:I1640"/>
    <mergeCell ref="J1640:L1640"/>
    <mergeCell ref="N1640:AA1640"/>
    <mergeCell ref="AC1640:AD1640"/>
    <mergeCell ref="O1637:AB1637"/>
    <mergeCell ref="AC1637:AD1637"/>
    <mergeCell ref="B1638:D1638"/>
    <mergeCell ref="F1638:I1638"/>
    <mergeCell ref="J1638:L1638"/>
    <mergeCell ref="N1638:AA1638"/>
    <mergeCell ref="AC1638:AD1638"/>
    <mergeCell ref="B1635:D1635"/>
    <mergeCell ref="F1635:I1635"/>
    <mergeCell ref="J1635:L1635"/>
    <mergeCell ref="N1635:AA1635"/>
    <mergeCell ref="AC1635:AD1635"/>
    <mergeCell ref="O1636:AB1636"/>
    <mergeCell ref="AC1636:AD1636"/>
    <mergeCell ref="B1633:D1633"/>
    <mergeCell ref="F1633:I1633"/>
    <mergeCell ref="J1633:L1633"/>
    <mergeCell ref="N1633:AA1633"/>
    <mergeCell ref="AC1633:AD1633"/>
    <mergeCell ref="O1634:AB1634"/>
    <mergeCell ref="O1627:AB1627"/>
    <mergeCell ref="A1629:S1629"/>
    <mergeCell ref="Y1629:Z1629"/>
    <mergeCell ref="AC1629:AD1629"/>
    <mergeCell ref="A1631:O1631"/>
    <mergeCell ref="B1632:D1632"/>
    <mergeCell ref="F1632:I1632"/>
    <mergeCell ref="J1632:L1632"/>
    <mergeCell ref="N1632:AA1632"/>
    <mergeCell ref="AC1632:AD1632"/>
    <mergeCell ref="O1625:AB1625"/>
    <mergeCell ref="AC1625:AD1625"/>
    <mergeCell ref="B1626:D1626"/>
    <mergeCell ref="F1626:I1626"/>
    <mergeCell ref="J1626:L1626"/>
    <mergeCell ref="N1626:AA1626"/>
    <mergeCell ref="AC1626:AD1626"/>
    <mergeCell ref="B1623:D1623"/>
    <mergeCell ref="F1623:I1623"/>
    <mergeCell ref="J1623:L1623"/>
    <mergeCell ref="N1623:AA1623"/>
    <mergeCell ref="AC1623:AD1623"/>
    <mergeCell ref="O1624:AB1624"/>
    <mergeCell ref="AC1624:AD1624"/>
    <mergeCell ref="B1621:D1621"/>
    <mergeCell ref="F1621:I1621"/>
    <mergeCell ref="J1621:L1621"/>
    <mergeCell ref="N1621:AA1621"/>
    <mergeCell ref="AC1621:AD1621"/>
    <mergeCell ref="O1622:AB1622"/>
    <mergeCell ref="B1619:D1619"/>
    <mergeCell ref="F1619:I1619"/>
    <mergeCell ref="J1619:L1619"/>
    <mergeCell ref="N1619:AA1619"/>
    <mergeCell ref="AC1619:AD1619"/>
    <mergeCell ref="O1620:AB1620"/>
    <mergeCell ref="B1617:D1617"/>
    <mergeCell ref="F1617:I1617"/>
    <mergeCell ref="J1617:L1617"/>
    <mergeCell ref="N1617:AA1617"/>
    <mergeCell ref="AC1617:AD1617"/>
    <mergeCell ref="O1618:AB1618"/>
    <mergeCell ref="A1615:O1615"/>
    <mergeCell ref="B1616:D1616"/>
    <mergeCell ref="F1616:I1616"/>
    <mergeCell ref="J1616:L1616"/>
    <mergeCell ref="N1616:AA1616"/>
    <mergeCell ref="AC1616:AD1616"/>
    <mergeCell ref="O1610:AB1610"/>
    <mergeCell ref="AC1610:AD1610"/>
    <mergeCell ref="O1611:AB1611"/>
    <mergeCell ref="AC1611:AD1611"/>
    <mergeCell ref="A1613:S1613"/>
    <mergeCell ref="Y1613:Z1613"/>
    <mergeCell ref="AC1613:AD1613"/>
    <mergeCell ref="O1607:AB1607"/>
    <mergeCell ref="AC1607:AD1607"/>
    <mergeCell ref="O1608:AB1608"/>
    <mergeCell ref="AC1608:AD1608"/>
    <mergeCell ref="B1609:D1609"/>
    <mergeCell ref="F1609:I1609"/>
    <mergeCell ref="J1609:L1609"/>
    <mergeCell ref="N1609:AA1609"/>
    <mergeCell ref="AC1609:AD1609"/>
    <mergeCell ref="B1605:D1605"/>
    <mergeCell ref="F1605:I1605"/>
    <mergeCell ref="J1605:L1605"/>
    <mergeCell ref="N1605:AA1605"/>
    <mergeCell ref="AC1605:AD1605"/>
    <mergeCell ref="B1606:D1606"/>
    <mergeCell ref="F1606:I1606"/>
    <mergeCell ref="J1606:L1606"/>
    <mergeCell ref="N1606:AA1606"/>
    <mergeCell ref="AC1606:AD1606"/>
    <mergeCell ref="A1599:M1599"/>
    <mergeCell ref="R1599:AD1599"/>
    <mergeCell ref="C1600:AC1600"/>
    <mergeCell ref="I1602:P1602"/>
    <mergeCell ref="S1602:Y1602"/>
    <mergeCell ref="A1604:O1604"/>
    <mergeCell ref="A1595:O1595"/>
    <mergeCell ref="B1596:D1596"/>
    <mergeCell ref="F1596:I1596"/>
    <mergeCell ref="J1596:L1596"/>
    <mergeCell ref="N1596:AA1596"/>
    <mergeCell ref="AC1596:AD1596"/>
    <mergeCell ref="O1590:AB1590"/>
    <mergeCell ref="AC1590:AD1590"/>
    <mergeCell ref="O1591:AB1591"/>
    <mergeCell ref="AC1591:AD1591"/>
    <mergeCell ref="A1593:S1593"/>
    <mergeCell ref="Y1593:Z1593"/>
    <mergeCell ref="AC1593:AD1593"/>
    <mergeCell ref="B1588:D1588"/>
    <mergeCell ref="F1588:I1588"/>
    <mergeCell ref="J1588:L1588"/>
    <mergeCell ref="N1588:AA1588"/>
    <mergeCell ref="AC1588:AD1588"/>
    <mergeCell ref="O1589:AB1589"/>
    <mergeCell ref="AC1589:AD1589"/>
    <mergeCell ref="O1582:AB1582"/>
    <mergeCell ref="A1584:S1584"/>
    <mergeCell ref="Y1584:Z1584"/>
    <mergeCell ref="AC1584:AD1584"/>
    <mergeCell ref="A1586:O1586"/>
    <mergeCell ref="B1587:D1587"/>
    <mergeCell ref="F1587:I1587"/>
    <mergeCell ref="J1587:L1587"/>
    <mergeCell ref="N1587:AA1587"/>
    <mergeCell ref="AC1587:AD1587"/>
    <mergeCell ref="O1580:AB1580"/>
    <mergeCell ref="B1581:D1581"/>
    <mergeCell ref="F1581:I1581"/>
    <mergeCell ref="J1581:L1581"/>
    <mergeCell ref="N1581:AA1581"/>
    <mergeCell ref="AC1581:AD1581"/>
    <mergeCell ref="O1577:AB1577"/>
    <mergeCell ref="AC1577:AD1577"/>
    <mergeCell ref="O1578:AB1578"/>
    <mergeCell ref="AC1578:AD1578"/>
    <mergeCell ref="B1579:D1579"/>
    <mergeCell ref="F1579:I1579"/>
    <mergeCell ref="J1579:L1579"/>
    <mergeCell ref="N1579:AA1579"/>
    <mergeCell ref="AC1579:AD1579"/>
    <mergeCell ref="B1575:D1575"/>
    <mergeCell ref="F1575:I1575"/>
    <mergeCell ref="J1575:L1575"/>
    <mergeCell ref="N1575:AA1575"/>
    <mergeCell ref="AC1575:AD1575"/>
    <mergeCell ref="O1576:AB1576"/>
    <mergeCell ref="AC1576:AD1576"/>
    <mergeCell ref="O1572:AB1572"/>
    <mergeCell ref="AC1572:AD1572"/>
    <mergeCell ref="O1573:AB1573"/>
    <mergeCell ref="AC1573:AD1573"/>
    <mergeCell ref="O1574:AB1574"/>
    <mergeCell ref="AC1574:AD1574"/>
    <mergeCell ref="B1570:D1570"/>
    <mergeCell ref="F1570:I1570"/>
    <mergeCell ref="J1570:L1570"/>
    <mergeCell ref="N1570:AA1570"/>
    <mergeCell ref="AC1570:AD1570"/>
    <mergeCell ref="O1571:AB1571"/>
    <mergeCell ref="AC1571:AD1571"/>
    <mergeCell ref="A1566:S1566"/>
    <mergeCell ref="Y1566:Z1566"/>
    <mergeCell ref="AC1566:AD1566"/>
    <mergeCell ref="A1568:O1568"/>
    <mergeCell ref="B1569:D1569"/>
    <mergeCell ref="F1569:I1569"/>
    <mergeCell ref="J1569:L1569"/>
    <mergeCell ref="N1569:AA1569"/>
    <mergeCell ref="AC1569:AD1569"/>
    <mergeCell ref="B1563:D1563"/>
    <mergeCell ref="F1563:I1563"/>
    <mergeCell ref="J1563:L1563"/>
    <mergeCell ref="N1563:AA1563"/>
    <mergeCell ref="AC1563:AD1563"/>
    <mergeCell ref="O1564:AB1564"/>
    <mergeCell ref="B1561:D1561"/>
    <mergeCell ref="F1561:I1561"/>
    <mergeCell ref="J1561:L1561"/>
    <mergeCell ref="N1561:AA1561"/>
    <mergeCell ref="AC1561:AD1561"/>
    <mergeCell ref="O1562:AB1562"/>
    <mergeCell ref="A1557:S1557"/>
    <mergeCell ref="Y1557:Z1557"/>
    <mergeCell ref="AC1557:AD1557"/>
    <mergeCell ref="A1559:O1559"/>
    <mergeCell ref="B1560:D1560"/>
    <mergeCell ref="F1560:I1560"/>
    <mergeCell ref="J1560:L1560"/>
    <mergeCell ref="N1560:AA1560"/>
    <mergeCell ref="AC1560:AD1560"/>
    <mergeCell ref="O1553:AB1553"/>
    <mergeCell ref="AC1553:AD1553"/>
    <mergeCell ref="O1554:AB1554"/>
    <mergeCell ref="AC1554:AD1554"/>
    <mergeCell ref="O1555:AB1555"/>
    <mergeCell ref="AC1555:AD1555"/>
    <mergeCell ref="O1550:AB1550"/>
    <mergeCell ref="AC1550:AD1550"/>
    <mergeCell ref="O1551:AB1551"/>
    <mergeCell ref="AC1551:AD1551"/>
    <mergeCell ref="O1552:AB1552"/>
    <mergeCell ref="AC1552:AD1552"/>
    <mergeCell ref="O1547:AB1547"/>
    <mergeCell ref="AC1547:AD1547"/>
    <mergeCell ref="O1548:AB1548"/>
    <mergeCell ref="AC1548:AD1548"/>
    <mergeCell ref="O1549:AB1549"/>
    <mergeCell ref="AC1549:AD1549"/>
    <mergeCell ref="O1545:AB1545"/>
    <mergeCell ref="B1546:D1546"/>
    <mergeCell ref="F1546:I1546"/>
    <mergeCell ref="J1546:L1546"/>
    <mergeCell ref="N1546:AA1546"/>
    <mergeCell ref="AC1546:AD1546"/>
    <mergeCell ref="B1543:D1543"/>
    <mergeCell ref="F1543:I1543"/>
    <mergeCell ref="J1543:L1543"/>
    <mergeCell ref="N1543:AA1543"/>
    <mergeCell ref="AC1543:AD1543"/>
    <mergeCell ref="B1544:D1544"/>
    <mergeCell ref="F1544:I1544"/>
    <mergeCell ref="J1544:L1544"/>
    <mergeCell ref="N1544:AA1544"/>
    <mergeCell ref="AC1544:AD1544"/>
    <mergeCell ref="A1537:M1537"/>
    <mergeCell ref="R1537:AD1537"/>
    <mergeCell ref="C1538:AC1538"/>
    <mergeCell ref="I1540:P1540"/>
    <mergeCell ref="S1540:Y1540"/>
    <mergeCell ref="A1542:O1542"/>
    <mergeCell ref="O1532:AB1532"/>
    <mergeCell ref="AC1532:AD1532"/>
    <mergeCell ref="O1533:AB1533"/>
    <mergeCell ref="AC1533:AD1533"/>
    <mergeCell ref="O1534:AB1534"/>
    <mergeCell ref="AC1534:AD1534"/>
    <mergeCell ref="B1530:D1530"/>
    <mergeCell ref="F1530:I1530"/>
    <mergeCell ref="J1530:L1530"/>
    <mergeCell ref="N1530:AA1530"/>
    <mergeCell ref="AC1530:AD1530"/>
    <mergeCell ref="B1531:D1531"/>
    <mergeCell ref="F1531:I1531"/>
    <mergeCell ref="J1531:L1531"/>
    <mergeCell ref="N1531:AA1531"/>
    <mergeCell ref="AC1531:AD1531"/>
    <mergeCell ref="O1525:AB1525"/>
    <mergeCell ref="AC1525:AD1525"/>
    <mergeCell ref="A1527:S1527"/>
    <mergeCell ref="Y1527:Z1527"/>
    <mergeCell ref="AC1527:AD1527"/>
    <mergeCell ref="A1529:O1529"/>
    <mergeCell ref="B1523:D1523"/>
    <mergeCell ref="F1523:I1523"/>
    <mergeCell ref="J1523:L1523"/>
    <mergeCell ref="N1523:AA1523"/>
    <mergeCell ref="AC1523:AD1523"/>
    <mergeCell ref="O1524:AB1524"/>
    <mergeCell ref="AC1524:AD1524"/>
    <mergeCell ref="O1520:AB1520"/>
    <mergeCell ref="AC1520:AD1520"/>
    <mergeCell ref="O1521:AB1521"/>
    <mergeCell ref="AC1521:AD1521"/>
    <mergeCell ref="O1522:AB1522"/>
    <mergeCell ref="AC1522:AD1522"/>
    <mergeCell ref="O1518:AB1518"/>
    <mergeCell ref="B1519:D1519"/>
    <mergeCell ref="F1519:I1519"/>
    <mergeCell ref="J1519:L1519"/>
    <mergeCell ref="N1519:AA1519"/>
    <mergeCell ref="AC1519:AD1519"/>
    <mergeCell ref="O1516:AB1516"/>
    <mergeCell ref="B1517:D1517"/>
    <mergeCell ref="F1517:I1517"/>
    <mergeCell ref="J1517:L1517"/>
    <mergeCell ref="N1517:AA1517"/>
    <mergeCell ref="AC1517:AD1517"/>
    <mergeCell ref="O1514:AB1514"/>
    <mergeCell ref="AC1514:AD1514"/>
    <mergeCell ref="B1515:D1515"/>
    <mergeCell ref="F1515:I1515"/>
    <mergeCell ref="J1515:L1515"/>
    <mergeCell ref="N1515:AA1515"/>
    <mergeCell ref="AC1515:AD1515"/>
    <mergeCell ref="O1511:AB1511"/>
    <mergeCell ref="AC1511:AD1511"/>
    <mergeCell ref="O1512:AB1512"/>
    <mergeCell ref="AC1512:AD1512"/>
    <mergeCell ref="O1513:AB1513"/>
    <mergeCell ref="AC1513:AD1513"/>
    <mergeCell ref="O1509:AB1509"/>
    <mergeCell ref="B1510:D1510"/>
    <mergeCell ref="F1510:I1510"/>
    <mergeCell ref="J1510:L1510"/>
    <mergeCell ref="N1510:AA1510"/>
    <mergeCell ref="AC1510:AD1510"/>
    <mergeCell ref="O1506:AB1506"/>
    <mergeCell ref="AC1506:AD1506"/>
    <mergeCell ref="O1507:AB1507"/>
    <mergeCell ref="AC1507:AD1507"/>
    <mergeCell ref="B1508:D1508"/>
    <mergeCell ref="F1508:I1508"/>
    <mergeCell ref="J1508:L1508"/>
    <mergeCell ref="N1508:AA1508"/>
    <mergeCell ref="AC1508:AD1508"/>
    <mergeCell ref="O1504:AB1504"/>
    <mergeCell ref="B1505:D1505"/>
    <mergeCell ref="F1505:I1505"/>
    <mergeCell ref="J1505:L1505"/>
    <mergeCell ref="N1505:AA1505"/>
    <mergeCell ref="AC1505:AD1505"/>
    <mergeCell ref="O1502:AB1502"/>
    <mergeCell ref="B1503:D1503"/>
    <mergeCell ref="F1503:I1503"/>
    <mergeCell ref="J1503:L1503"/>
    <mergeCell ref="N1503:AA1503"/>
    <mergeCell ref="AC1503:AD1503"/>
    <mergeCell ref="O1500:AB1500"/>
    <mergeCell ref="B1501:D1501"/>
    <mergeCell ref="F1501:I1501"/>
    <mergeCell ref="J1501:L1501"/>
    <mergeCell ref="N1501:AA1501"/>
    <mergeCell ref="AC1501:AD1501"/>
    <mergeCell ref="O1498:AB1498"/>
    <mergeCell ref="B1499:D1499"/>
    <mergeCell ref="F1499:I1499"/>
    <mergeCell ref="J1499:L1499"/>
    <mergeCell ref="N1499:AA1499"/>
    <mergeCell ref="AC1499:AD1499"/>
    <mergeCell ref="B1496:D1496"/>
    <mergeCell ref="F1496:I1496"/>
    <mergeCell ref="J1496:L1496"/>
    <mergeCell ref="N1496:AA1496"/>
    <mergeCell ref="AC1496:AD1496"/>
    <mergeCell ref="B1497:D1497"/>
    <mergeCell ref="F1497:I1497"/>
    <mergeCell ref="J1497:L1497"/>
    <mergeCell ref="N1497:AA1497"/>
    <mergeCell ref="AC1497:AD1497"/>
    <mergeCell ref="O1491:AB1491"/>
    <mergeCell ref="AC1491:AD1491"/>
    <mergeCell ref="A1493:S1493"/>
    <mergeCell ref="Y1493:Z1493"/>
    <mergeCell ref="AC1493:AD1493"/>
    <mergeCell ref="A1495:O1495"/>
    <mergeCell ref="B1489:D1489"/>
    <mergeCell ref="F1489:I1489"/>
    <mergeCell ref="J1489:L1489"/>
    <mergeCell ref="N1489:AA1489"/>
    <mergeCell ref="AC1489:AD1489"/>
    <mergeCell ref="O1490:AB1490"/>
    <mergeCell ref="AC1490:AD1490"/>
    <mergeCell ref="A1487:O1487"/>
    <mergeCell ref="B1488:D1488"/>
    <mergeCell ref="F1488:I1488"/>
    <mergeCell ref="J1488:L1488"/>
    <mergeCell ref="N1488:AA1488"/>
    <mergeCell ref="AC1488:AD1488"/>
    <mergeCell ref="O1482:AB1482"/>
    <mergeCell ref="AC1482:AD1482"/>
    <mergeCell ref="O1483:AB1483"/>
    <mergeCell ref="AC1483:AD1483"/>
    <mergeCell ref="A1485:S1485"/>
    <mergeCell ref="Y1485:Z1485"/>
    <mergeCell ref="AC1485:AD1485"/>
    <mergeCell ref="B1480:D1480"/>
    <mergeCell ref="F1480:I1480"/>
    <mergeCell ref="J1480:L1480"/>
    <mergeCell ref="N1480:AA1480"/>
    <mergeCell ref="AC1480:AD1480"/>
    <mergeCell ref="O1481:AB1481"/>
    <mergeCell ref="AC1481:AD1481"/>
    <mergeCell ref="A1478:O1478"/>
    <mergeCell ref="B1479:D1479"/>
    <mergeCell ref="F1479:I1479"/>
    <mergeCell ref="J1479:L1479"/>
    <mergeCell ref="N1479:AA1479"/>
    <mergeCell ref="AC1479:AD1479"/>
    <mergeCell ref="O1470:AB1470"/>
    <mergeCell ref="A1473:M1473"/>
    <mergeCell ref="R1473:AD1473"/>
    <mergeCell ref="C1474:AC1474"/>
    <mergeCell ref="I1476:P1476"/>
    <mergeCell ref="S1476:Y1476"/>
    <mergeCell ref="O1468:AB1468"/>
    <mergeCell ref="AC1468:AD1468"/>
    <mergeCell ref="B1469:D1469"/>
    <mergeCell ref="F1469:I1469"/>
    <mergeCell ref="J1469:L1469"/>
    <mergeCell ref="N1469:AA1469"/>
    <mergeCell ref="AC1469:AD1469"/>
    <mergeCell ref="O1465:AB1465"/>
    <mergeCell ref="AC1465:AD1465"/>
    <mergeCell ref="O1466:AB1466"/>
    <mergeCell ref="AC1466:AD1466"/>
    <mergeCell ref="O1467:AB1467"/>
    <mergeCell ref="AC1467:AD1467"/>
    <mergeCell ref="O1462:AB1462"/>
    <mergeCell ref="AC1462:AD1462"/>
    <mergeCell ref="O1463:AB1463"/>
    <mergeCell ref="AC1463:AD1463"/>
    <mergeCell ref="B1464:D1464"/>
    <mergeCell ref="F1464:I1464"/>
    <mergeCell ref="J1464:L1464"/>
    <mergeCell ref="N1464:AA1464"/>
    <mergeCell ref="AC1464:AD1464"/>
    <mergeCell ref="O1459:AB1459"/>
    <mergeCell ref="AC1459:AD1459"/>
    <mergeCell ref="O1460:AB1460"/>
    <mergeCell ref="AC1460:AD1460"/>
    <mergeCell ref="O1461:AB1461"/>
    <mergeCell ref="AC1461:AD1461"/>
    <mergeCell ref="O1456:AB1456"/>
    <mergeCell ref="AC1456:AD1456"/>
    <mergeCell ref="O1457:AB1457"/>
    <mergeCell ref="AC1457:AD1457"/>
    <mergeCell ref="O1458:AB1458"/>
    <mergeCell ref="AC1458:AD1458"/>
    <mergeCell ref="O1454:AB1454"/>
    <mergeCell ref="B1455:D1455"/>
    <mergeCell ref="F1455:I1455"/>
    <mergeCell ref="J1455:L1455"/>
    <mergeCell ref="N1455:AA1455"/>
    <mergeCell ref="AC1455:AD1455"/>
    <mergeCell ref="O1452:AB1452"/>
    <mergeCell ref="B1453:D1453"/>
    <mergeCell ref="F1453:I1453"/>
    <mergeCell ref="J1453:L1453"/>
    <mergeCell ref="N1453:AA1453"/>
    <mergeCell ref="AC1453:AD1453"/>
    <mergeCell ref="O1450:AB1450"/>
    <mergeCell ref="AC1450:AD1450"/>
    <mergeCell ref="B1451:D1451"/>
    <mergeCell ref="F1451:I1451"/>
    <mergeCell ref="J1451:L1451"/>
    <mergeCell ref="N1451:AA1451"/>
    <mergeCell ref="AC1451:AD1451"/>
    <mergeCell ref="O1447:AB1447"/>
    <mergeCell ref="AC1447:AD1447"/>
    <mergeCell ref="O1448:AB1448"/>
    <mergeCell ref="AC1448:AD1448"/>
    <mergeCell ref="O1449:AB1449"/>
    <mergeCell ref="AC1449:AD1449"/>
    <mergeCell ref="B1445:D1445"/>
    <mergeCell ref="F1445:I1445"/>
    <mergeCell ref="J1445:L1445"/>
    <mergeCell ref="N1445:AA1445"/>
    <mergeCell ref="AC1445:AD1445"/>
    <mergeCell ref="O1446:AB1446"/>
    <mergeCell ref="AC1446:AD1446"/>
    <mergeCell ref="O1442:AB1442"/>
    <mergeCell ref="AC1442:AD1442"/>
    <mergeCell ref="O1443:AB1443"/>
    <mergeCell ref="AC1443:AD1443"/>
    <mergeCell ref="O1444:AB1444"/>
    <mergeCell ref="AC1444:AD1444"/>
    <mergeCell ref="O1439:AB1439"/>
    <mergeCell ref="AC1439:AD1439"/>
    <mergeCell ref="O1440:AB1440"/>
    <mergeCell ref="AC1440:AD1440"/>
    <mergeCell ref="O1441:AB1441"/>
    <mergeCell ref="AC1441:AD1441"/>
    <mergeCell ref="O1437:AB1437"/>
    <mergeCell ref="AC1437:AD1437"/>
    <mergeCell ref="B1438:D1438"/>
    <mergeCell ref="F1438:I1438"/>
    <mergeCell ref="J1438:L1438"/>
    <mergeCell ref="N1438:AA1438"/>
    <mergeCell ref="AC1438:AD1438"/>
    <mergeCell ref="O1434:AB1434"/>
    <mergeCell ref="AC1434:AD1434"/>
    <mergeCell ref="O1435:AB1435"/>
    <mergeCell ref="AC1435:AD1435"/>
    <mergeCell ref="O1436:AB1436"/>
    <mergeCell ref="AC1436:AD1436"/>
    <mergeCell ref="O1431:AB1431"/>
    <mergeCell ref="AC1431:AD1431"/>
    <mergeCell ref="O1432:AB1432"/>
    <mergeCell ref="AC1432:AD1432"/>
    <mergeCell ref="B1433:D1433"/>
    <mergeCell ref="F1433:I1433"/>
    <mergeCell ref="J1433:L1433"/>
    <mergeCell ref="N1433:AA1433"/>
    <mergeCell ref="AC1433:AD1433"/>
    <mergeCell ref="O1428:AB1428"/>
    <mergeCell ref="AC1428:AD1428"/>
    <mergeCell ref="O1429:AB1429"/>
    <mergeCell ref="AC1429:AD1429"/>
    <mergeCell ref="O1430:AB1430"/>
    <mergeCell ref="AC1430:AD1430"/>
    <mergeCell ref="O1426:AB1426"/>
    <mergeCell ref="B1427:D1427"/>
    <mergeCell ref="F1427:I1427"/>
    <mergeCell ref="J1427:L1427"/>
    <mergeCell ref="N1427:AA1427"/>
    <mergeCell ref="AC1427:AD1427"/>
    <mergeCell ref="O1423:AB1423"/>
    <mergeCell ref="AC1423:AD1423"/>
    <mergeCell ref="O1424:AB1424"/>
    <mergeCell ref="AC1424:AD1424"/>
    <mergeCell ref="B1425:D1425"/>
    <mergeCell ref="F1425:I1425"/>
    <mergeCell ref="J1425:L1425"/>
    <mergeCell ref="N1425:AA1425"/>
    <mergeCell ref="AC1425:AD1425"/>
    <mergeCell ref="B1421:D1421"/>
    <mergeCell ref="F1421:I1421"/>
    <mergeCell ref="J1421:L1421"/>
    <mergeCell ref="N1421:AA1421"/>
    <mergeCell ref="AC1421:AD1421"/>
    <mergeCell ref="O1422:AB1422"/>
    <mergeCell ref="AC1422:AD1422"/>
    <mergeCell ref="A1419:O1419"/>
    <mergeCell ref="B1420:D1420"/>
    <mergeCell ref="F1420:I1420"/>
    <mergeCell ref="J1420:L1420"/>
    <mergeCell ref="N1420:AA1420"/>
    <mergeCell ref="AC1420:AD1420"/>
    <mergeCell ref="O1411:AB1411"/>
    <mergeCell ref="A1414:M1414"/>
    <mergeCell ref="R1414:AD1414"/>
    <mergeCell ref="C1415:AC1415"/>
    <mergeCell ref="I1417:P1417"/>
    <mergeCell ref="S1417:Y1417"/>
    <mergeCell ref="O1408:AB1408"/>
    <mergeCell ref="AC1408:AD1408"/>
    <mergeCell ref="O1409:AB1409"/>
    <mergeCell ref="AC1409:AD1409"/>
    <mergeCell ref="B1410:D1410"/>
    <mergeCell ref="F1410:I1410"/>
    <mergeCell ref="J1410:L1410"/>
    <mergeCell ref="N1410:AA1410"/>
    <mergeCell ref="AC1410:AD1410"/>
    <mergeCell ref="O1406:AB1406"/>
    <mergeCell ref="B1407:D1407"/>
    <mergeCell ref="F1407:I1407"/>
    <mergeCell ref="J1407:L1407"/>
    <mergeCell ref="N1407:AA1407"/>
    <mergeCell ref="AC1407:AD1407"/>
    <mergeCell ref="O1404:AB1404"/>
    <mergeCell ref="B1405:D1405"/>
    <mergeCell ref="F1405:I1405"/>
    <mergeCell ref="J1405:L1405"/>
    <mergeCell ref="N1405:AA1405"/>
    <mergeCell ref="AC1405:AD1405"/>
    <mergeCell ref="O1402:AB1402"/>
    <mergeCell ref="B1403:D1403"/>
    <mergeCell ref="F1403:I1403"/>
    <mergeCell ref="J1403:L1403"/>
    <mergeCell ref="N1403:AA1403"/>
    <mergeCell ref="AC1403:AD1403"/>
    <mergeCell ref="O1400:AB1400"/>
    <mergeCell ref="B1401:D1401"/>
    <mergeCell ref="F1401:I1401"/>
    <mergeCell ref="J1401:L1401"/>
    <mergeCell ref="N1401:AA1401"/>
    <mergeCell ref="AC1401:AD1401"/>
    <mergeCell ref="O1398:AB1398"/>
    <mergeCell ref="B1399:D1399"/>
    <mergeCell ref="F1399:I1399"/>
    <mergeCell ref="J1399:L1399"/>
    <mergeCell ref="N1399:AA1399"/>
    <mergeCell ref="AC1399:AD1399"/>
    <mergeCell ref="O1396:AB1396"/>
    <mergeCell ref="B1397:D1397"/>
    <mergeCell ref="F1397:I1397"/>
    <mergeCell ref="J1397:L1397"/>
    <mergeCell ref="N1397:AA1397"/>
    <mergeCell ref="AC1397:AD1397"/>
    <mergeCell ref="O1394:AB1394"/>
    <mergeCell ref="AC1394:AD1394"/>
    <mergeCell ref="B1395:D1395"/>
    <mergeCell ref="F1395:I1395"/>
    <mergeCell ref="J1395:L1395"/>
    <mergeCell ref="N1395:AA1395"/>
    <mergeCell ref="AC1395:AD1395"/>
    <mergeCell ref="B1392:D1392"/>
    <mergeCell ref="F1392:I1392"/>
    <mergeCell ref="J1392:L1392"/>
    <mergeCell ref="N1392:AA1392"/>
    <mergeCell ref="AC1392:AD1392"/>
    <mergeCell ref="O1393:AB1393"/>
    <mergeCell ref="AC1393:AD1393"/>
    <mergeCell ref="O1389:AB1389"/>
    <mergeCell ref="AC1389:AD1389"/>
    <mergeCell ref="O1390:AB1390"/>
    <mergeCell ref="AC1390:AD1390"/>
    <mergeCell ref="O1391:AB1391"/>
    <mergeCell ref="AC1391:AD1391"/>
    <mergeCell ref="B1387:D1387"/>
    <mergeCell ref="F1387:I1387"/>
    <mergeCell ref="J1387:L1387"/>
    <mergeCell ref="N1387:AA1387"/>
    <mergeCell ref="AC1387:AD1387"/>
    <mergeCell ref="O1388:AB1388"/>
    <mergeCell ref="AC1388:AD1388"/>
    <mergeCell ref="A1385:O1385"/>
    <mergeCell ref="B1386:D1386"/>
    <mergeCell ref="F1386:I1386"/>
    <mergeCell ref="J1386:L1386"/>
    <mergeCell ref="N1386:AA1386"/>
    <mergeCell ref="AC1386:AD1386"/>
    <mergeCell ref="O1380:AB1380"/>
    <mergeCell ref="AC1380:AD1380"/>
    <mergeCell ref="O1381:AB1381"/>
    <mergeCell ref="AC1381:AD1381"/>
    <mergeCell ref="A1383:S1383"/>
    <mergeCell ref="Y1383:Z1383"/>
    <mergeCell ref="AC1383:AD1383"/>
    <mergeCell ref="O1378:AB1378"/>
    <mergeCell ref="B1379:D1379"/>
    <mergeCell ref="F1379:I1379"/>
    <mergeCell ref="J1379:L1379"/>
    <mergeCell ref="N1379:AA1379"/>
    <mergeCell ref="AC1379:AD1379"/>
    <mergeCell ref="O1376:AB1376"/>
    <mergeCell ref="B1377:D1377"/>
    <mergeCell ref="F1377:I1377"/>
    <mergeCell ref="J1377:L1377"/>
    <mergeCell ref="N1377:AA1377"/>
    <mergeCell ref="AC1377:AD1377"/>
    <mergeCell ref="O1373:AB1373"/>
    <mergeCell ref="AC1373:AD1373"/>
    <mergeCell ref="O1374:AB1374"/>
    <mergeCell ref="AC1374:AD1374"/>
    <mergeCell ref="B1375:D1375"/>
    <mergeCell ref="F1375:I1375"/>
    <mergeCell ref="J1375:L1375"/>
    <mergeCell ref="N1375:AA1375"/>
    <mergeCell ref="AC1375:AD1375"/>
    <mergeCell ref="O1370:AB1370"/>
    <mergeCell ref="AC1370:AD1370"/>
    <mergeCell ref="O1371:AB1371"/>
    <mergeCell ref="AC1371:AD1371"/>
    <mergeCell ref="O1372:AB1372"/>
    <mergeCell ref="AC1372:AD1372"/>
    <mergeCell ref="O1367:AB1367"/>
    <mergeCell ref="AC1367:AD1367"/>
    <mergeCell ref="O1368:AB1368"/>
    <mergeCell ref="AC1368:AD1368"/>
    <mergeCell ref="B1369:D1369"/>
    <mergeCell ref="F1369:I1369"/>
    <mergeCell ref="J1369:L1369"/>
    <mergeCell ref="N1369:AA1369"/>
    <mergeCell ref="AC1369:AD1369"/>
    <mergeCell ref="O1364:AB1364"/>
    <mergeCell ref="AC1364:AD1364"/>
    <mergeCell ref="O1365:AB1365"/>
    <mergeCell ref="AC1365:AD1365"/>
    <mergeCell ref="O1366:AB1366"/>
    <mergeCell ref="AC1366:AD1366"/>
    <mergeCell ref="O1361:AB1361"/>
    <mergeCell ref="AC1361:AD1361"/>
    <mergeCell ref="O1362:AB1362"/>
    <mergeCell ref="AC1362:AD1362"/>
    <mergeCell ref="O1363:AB1363"/>
    <mergeCell ref="AC1363:AD1363"/>
    <mergeCell ref="B1359:D1359"/>
    <mergeCell ref="F1359:I1359"/>
    <mergeCell ref="J1359:L1359"/>
    <mergeCell ref="N1359:AA1359"/>
    <mergeCell ref="AC1359:AD1359"/>
    <mergeCell ref="B1360:D1360"/>
    <mergeCell ref="F1360:I1360"/>
    <mergeCell ref="J1360:L1360"/>
    <mergeCell ref="N1360:AA1360"/>
    <mergeCell ref="AC1360:AD1360"/>
    <mergeCell ref="A1353:M1353"/>
    <mergeCell ref="R1353:AD1353"/>
    <mergeCell ref="C1354:AC1354"/>
    <mergeCell ref="I1356:P1356"/>
    <mergeCell ref="S1356:Y1356"/>
    <mergeCell ref="A1358:O1358"/>
    <mergeCell ref="O1348:AB1348"/>
    <mergeCell ref="AC1348:AD1348"/>
    <mergeCell ref="O1349:AB1349"/>
    <mergeCell ref="AC1349:AD1349"/>
    <mergeCell ref="O1350:AB1350"/>
    <mergeCell ref="AC1350:AD1350"/>
    <mergeCell ref="O1345:AB1345"/>
    <mergeCell ref="AC1345:AD1345"/>
    <mergeCell ref="O1346:AB1346"/>
    <mergeCell ref="AC1346:AD1346"/>
    <mergeCell ref="O1347:AB1347"/>
    <mergeCell ref="AC1347:AD1347"/>
    <mergeCell ref="O1343:AB1343"/>
    <mergeCell ref="AC1343:AD1343"/>
    <mergeCell ref="B1344:D1344"/>
    <mergeCell ref="F1344:I1344"/>
    <mergeCell ref="J1344:L1344"/>
    <mergeCell ref="N1344:AA1344"/>
    <mergeCell ref="AC1344:AD1344"/>
    <mergeCell ref="B1341:D1341"/>
    <mergeCell ref="F1341:I1341"/>
    <mergeCell ref="J1341:L1341"/>
    <mergeCell ref="N1341:AA1341"/>
    <mergeCell ref="AC1341:AD1341"/>
    <mergeCell ref="O1342:AB1342"/>
    <mergeCell ref="AC1342:AD1342"/>
    <mergeCell ref="O1338:AB1338"/>
    <mergeCell ref="AC1338:AD1338"/>
    <mergeCell ref="O1339:AB1339"/>
    <mergeCell ref="AC1339:AD1339"/>
    <mergeCell ref="O1340:AB1340"/>
    <mergeCell ref="AC1340:AD1340"/>
    <mergeCell ref="O1335:AB1335"/>
    <mergeCell ref="AC1335:AD1335"/>
    <mergeCell ref="O1336:AB1336"/>
    <mergeCell ref="AC1336:AD1336"/>
    <mergeCell ref="O1337:AB1337"/>
    <mergeCell ref="AC1337:AD1337"/>
    <mergeCell ref="O1332:AB1332"/>
    <mergeCell ref="AC1332:AD1332"/>
    <mergeCell ref="O1333:AB1333"/>
    <mergeCell ref="AC1333:AD1333"/>
    <mergeCell ref="O1334:AB1334"/>
    <mergeCell ref="AC1334:AD1334"/>
    <mergeCell ref="O1329:AB1329"/>
    <mergeCell ref="AC1329:AD1329"/>
    <mergeCell ref="O1330:AB1330"/>
    <mergeCell ref="AC1330:AD1330"/>
    <mergeCell ref="O1331:AB1331"/>
    <mergeCell ref="AC1331:AD1331"/>
    <mergeCell ref="O1326:AB1326"/>
    <mergeCell ref="AC1326:AD1326"/>
    <mergeCell ref="O1327:AB1327"/>
    <mergeCell ref="AC1327:AD1327"/>
    <mergeCell ref="O1328:AB1328"/>
    <mergeCell ref="AC1328:AD1328"/>
    <mergeCell ref="O1323:AB1323"/>
    <mergeCell ref="AC1323:AD1323"/>
    <mergeCell ref="O1324:AB1324"/>
    <mergeCell ref="AC1324:AD1324"/>
    <mergeCell ref="O1325:AB1325"/>
    <mergeCell ref="AC1325:AD1325"/>
    <mergeCell ref="O1320:AB1320"/>
    <mergeCell ref="AC1320:AD1320"/>
    <mergeCell ref="O1321:AB1321"/>
    <mergeCell ref="AC1321:AD1321"/>
    <mergeCell ref="O1322:AB1322"/>
    <mergeCell ref="AC1322:AD1322"/>
    <mergeCell ref="O1317:AB1317"/>
    <mergeCell ref="AC1317:AD1317"/>
    <mergeCell ref="O1318:AB1318"/>
    <mergeCell ref="AC1318:AD1318"/>
    <mergeCell ref="O1319:AB1319"/>
    <mergeCell ref="AC1319:AD1319"/>
    <mergeCell ref="O1314:AB1314"/>
    <mergeCell ref="AC1314:AD1314"/>
    <mergeCell ref="O1315:AB1315"/>
    <mergeCell ref="AC1315:AD1315"/>
    <mergeCell ref="O1316:AB1316"/>
    <mergeCell ref="AC1316:AD1316"/>
    <mergeCell ref="O1311:AB1311"/>
    <mergeCell ref="AC1311:AD1311"/>
    <mergeCell ref="O1312:AB1312"/>
    <mergeCell ref="AC1312:AD1312"/>
    <mergeCell ref="O1313:AB1313"/>
    <mergeCell ref="AC1313:AD1313"/>
    <mergeCell ref="O1308:AB1308"/>
    <mergeCell ref="AC1308:AD1308"/>
    <mergeCell ref="O1309:AB1309"/>
    <mergeCell ref="AC1309:AD1309"/>
    <mergeCell ref="O1310:AB1310"/>
    <mergeCell ref="AC1310:AD1310"/>
    <mergeCell ref="O1305:AB1305"/>
    <mergeCell ref="AC1305:AD1305"/>
    <mergeCell ref="O1306:AB1306"/>
    <mergeCell ref="AC1306:AD1306"/>
    <mergeCell ref="O1307:AB1307"/>
    <mergeCell ref="AC1307:AD1307"/>
    <mergeCell ref="O1302:AB1302"/>
    <mergeCell ref="AC1302:AD1302"/>
    <mergeCell ref="O1303:AB1303"/>
    <mergeCell ref="AC1303:AD1303"/>
    <mergeCell ref="O1304:AB1304"/>
    <mergeCell ref="AC1304:AD1304"/>
    <mergeCell ref="O1299:AB1299"/>
    <mergeCell ref="AC1299:AD1299"/>
    <mergeCell ref="O1300:AB1300"/>
    <mergeCell ref="AC1300:AD1300"/>
    <mergeCell ref="O1301:AB1301"/>
    <mergeCell ref="AC1301:AD1301"/>
    <mergeCell ref="B1297:D1297"/>
    <mergeCell ref="F1297:I1297"/>
    <mergeCell ref="J1297:L1297"/>
    <mergeCell ref="N1297:AA1297"/>
    <mergeCell ref="AC1297:AD1297"/>
    <mergeCell ref="B1298:D1298"/>
    <mergeCell ref="F1298:I1298"/>
    <mergeCell ref="J1298:L1298"/>
    <mergeCell ref="N1298:AA1298"/>
    <mergeCell ref="AC1298:AD1298"/>
    <mergeCell ref="A1291:M1291"/>
    <mergeCell ref="R1291:AD1291"/>
    <mergeCell ref="C1292:AC1292"/>
    <mergeCell ref="I1294:P1294"/>
    <mergeCell ref="S1294:Y1294"/>
    <mergeCell ref="A1296:O1296"/>
    <mergeCell ref="B1287:D1287"/>
    <mergeCell ref="F1287:I1287"/>
    <mergeCell ref="J1287:L1287"/>
    <mergeCell ref="N1287:AA1287"/>
    <mergeCell ref="AC1287:AD1287"/>
    <mergeCell ref="O1288:AB1288"/>
    <mergeCell ref="B1285:D1285"/>
    <mergeCell ref="F1285:I1285"/>
    <mergeCell ref="J1285:L1285"/>
    <mergeCell ref="N1285:AA1285"/>
    <mergeCell ref="AC1285:AD1285"/>
    <mergeCell ref="O1286:AB1286"/>
    <mergeCell ref="O1282:AB1282"/>
    <mergeCell ref="AC1282:AD1282"/>
    <mergeCell ref="O1283:AB1283"/>
    <mergeCell ref="AC1283:AD1283"/>
    <mergeCell ref="O1284:AB1284"/>
    <mergeCell ref="AC1284:AD1284"/>
    <mergeCell ref="O1279:AB1279"/>
    <mergeCell ref="AC1279:AD1279"/>
    <mergeCell ref="O1280:AB1280"/>
    <mergeCell ref="AC1280:AD1280"/>
    <mergeCell ref="O1281:AB1281"/>
    <mergeCell ref="AC1281:AD1281"/>
    <mergeCell ref="O1277:AB1277"/>
    <mergeCell ref="AC1277:AD1277"/>
    <mergeCell ref="B1278:D1278"/>
    <mergeCell ref="F1278:I1278"/>
    <mergeCell ref="J1278:L1278"/>
    <mergeCell ref="N1278:AA1278"/>
    <mergeCell ref="AC1278:AD1278"/>
    <mergeCell ref="O1274:AB1274"/>
    <mergeCell ref="AC1274:AD1274"/>
    <mergeCell ref="O1275:AB1275"/>
    <mergeCell ref="AC1275:AD1275"/>
    <mergeCell ref="O1276:AB1276"/>
    <mergeCell ref="AC1276:AD1276"/>
    <mergeCell ref="O1271:AB1271"/>
    <mergeCell ref="AC1271:AD1271"/>
    <mergeCell ref="O1272:AB1272"/>
    <mergeCell ref="AC1272:AD1272"/>
    <mergeCell ref="O1273:AB1273"/>
    <mergeCell ref="AC1273:AD1273"/>
    <mergeCell ref="B1269:D1269"/>
    <mergeCell ref="F1269:I1269"/>
    <mergeCell ref="J1269:L1269"/>
    <mergeCell ref="N1269:AA1269"/>
    <mergeCell ref="AC1269:AD1269"/>
    <mergeCell ref="O1270:AB1270"/>
    <mergeCell ref="AC1270:AD1270"/>
    <mergeCell ref="A1265:S1265"/>
    <mergeCell ref="Y1265:Z1265"/>
    <mergeCell ref="AC1265:AD1265"/>
    <mergeCell ref="A1267:O1267"/>
    <mergeCell ref="B1268:D1268"/>
    <mergeCell ref="F1268:I1268"/>
    <mergeCell ref="J1268:L1268"/>
    <mergeCell ref="N1268:AA1268"/>
    <mergeCell ref="AC1268:AD1268"/>
    <mergeCell ref="B1262:D1262"/>
    <mergeCell ref="F1262:I1262"/>
    <mergeCell ref="J1262:L1262"/>
    <mergeCell ref="N1262:AA1262"/>
    <mergeCell ref="AC1262:AD1262"/>
    <mergeCell ref="O1263:AB1263"/>
    <mergeCell ref="O1256:AB1256"/>
    <mergeCell ref="A1258:S1258"/>
    <mergeCell ref="Y1258:Z1258"/>
    <mergeCell ref="AC1258:AD1258"/>
    <mergeCell ref="A1260:O1260"/>
    <mergeCell ref="B1261:D1261"/>
    <mergeCell ref="F1261:I1261"/>
    <mergeCell ref="J1261:L1261"/>
    <mergeCell ref="N1261:AA1261"/>
    <mergeCell ref="AC1261:AD1261"/>
    <mergeCell ref="B1254:D1254"/>
    <mergeCell ref="F1254:I1254"/>
    <mergeCell ref="J1254:L1254"/>
    <mergeCell ref="N1254:AA1254"/>
    <mergeCell ref="AC1254:AD1254"/>
    <mergeCell ref="B1255:D1255"/>
    <mergeCell ref="F1255:I1255"/>
    <mergeCell ref="J1255:L1255"/>
    <mergeCell ref="N1255:AA1255"/>
    <mergeCell ref="AC1255:AD1255"/>
    <mergeCell ref="O1249:AB1249"/>
    <mergeCell ref="AC1249:AD1249"/>
    <mergeCell ref="A1251:S1251"/>
    <mergeCell ref="Y1251:Z1251"/>
    <mergeCell ref="AC1251:AD1251"/>
    <mergeCell ref="A1253:O1253"/>
    <mergeCell ref="B1247:D1247"/>
    <mergeCell ref="F1247:I1247"/>
    <mergeCell ref="J1247:L1247"/>
    <mergeCell ref="N1247:AA1247"/>
    <mergeCell ref="AC1247:AD1247"/>
    <mergeCell ref="O1248:AB1248"/>
    <mergeCell ref="AC1248:AD1248"/>
    <mergeCell ref="A1243:S1243"/>
    <mergeCell ref="Y1243:Z1243"/>
    <mergeCell ref="AC1243:AD1243"/>
    <mergeCell ref="A1245:O1245"/>
    <mergeCell ref="B1246:D1246"/>
    <mergeCell ref="F1246:I1246"/>
    <mergeCell ref="J1246:L1246"/>
    <mergeCell ref="N1246:AA1246"/>
    <mergeCell ref="AC1246:AD1246"/>
    <mergeCell ref="O1234:AB1234"/>
    <mergeCell ref="A1237:M1237"/>
    <mergeCell ref="R1237:AD1237"/>
    <mergeCell ref="C1238:AC1238"/>
    <mergeCell ref="I1240:P1240"/>
    <mergeCell ref="S1240:Y1240"/>
    <mergeCell ref="O1231:AB1231"/>
    <mergeCell ref="AC1231:AD1231"/>
    <mergeCell ref="O1232:AB1232"/>
    <mergeCell ref="AC1232:AD1232"/>
    <mergeCell ref="B1233:D1233"/>
    <mergeCell ref="F1233:I1233"/>
    <mergeCell ref="J1233:L1233"/>
    <mergeCell ref="N1233:AA1233"/>
    <mergeCell ref="AC1233:AD1233"/>
    <mergeCell ref="O1228:AB1228"/>
    <mergeCell ref="AC1228:AD1228"/>
    <mergeCell ref="O1229:AB1229"/>
    <mergeCell ref="AC1229:AD1229"/>
    <mergeCell ref="O1230:AB1230"/>
    <mergeCell ref="AC1230:AD1230"/>
    <mergeCell ref="O1225:AB1225"/>
    <mergeCell ref="AC1225:AD1225"/>
    <mergeCell ref="O1226:AB1226"/>
    <mergeCell ref="AC1226:AD1226"/>
    <mergeCell ref="O1227:AB1227"/>
    <mergeCell ref="AC1227:AD1227"/>
    <mergeCell ref="O1222:AB1222"/>
    <mergeCell ref="AC1222:AD1222"/>
    <mergeCell ref="O1223:AB1223"/>
    <mergeCell ref="AC1223:AD1223"/>
    <mergeCell ref="O1224:AB1224"/>
    <mergeCell ref="AC1224:AD1224"/>
    <mergeCell ref="O1219:AB1219"/>
    <mergeCell ref="AC1219:AD1219"/>
    <mergeCell ref="O1220:AB1220"/>
    <mergeCell ref="AC1220:AD1220"/>
    <mergeCell ref="O1221:AB1221"/>
    <mergeCell ref="AC1221:AD1221"/>
    <mergeCell ref="O1216:AB1216"/>
    <mergeCell ref="AC1216:AD1216"/>
    <mergeCell ref="O1217:AB1217"/>
    <mergeCell ref="AC1217:AD1217"/>
    <mergeCell ref="O1218:AB1218"/>
    <mergeCell ref="AC1218:AD1218"/>
    <mergeCell ref="O1213:AB1213"/>
    <mergeCell ref="AC1213:AD1213"/>
    <mergeCell ref="O1214:AB1214"/>
    <mergeCell ref="AC1214:AD1214"/>
    <mergeCell ref="O1215:AB1215"/>
    <mergeCell ref="AC1215:AD1215"/>
    <mergeCell ref="O1210:AB1210"/>
    <mergeCell ref="AC1210:AD1210"/>
    <mergeCell ref="O1211:AB1211"/>
    <mergeCell ref="AC1211:AD1211"/>
    <mergeCell ref="O1212:AB1212"/>
    <mergeCell ref="AC1212:AD1212"/>
    <mergeCell ref="B1208:D1208"/>
    <mergeCell ref="F1208:I1208"/>
    <mergeCell ref="J1208:L1208"/>
    <mergeCell ref="N1208:AA1208"/>
    <mergeCell ref="AC1208:AD1208"/>
    <mergeCell ref="O1209:AB1209"/>
    <mergeCell ref="AC1209:AD1209"/>
    <mergeCell ref="O1205:AB1205"/>
    <mergeCell ref="AC1205:AD1205"/>
    <mergeCell ref="O1206:AB1206"/>
    <mergeCell ref="AC1206:AD1206"/>
    <mergeCell ref="O1207:AB1207"/>
    <mergeCell ref="AC1207:AD1207"/>
    <mergeCell ref="O1202:AB1202"/>
    <mergeCell ref="AC1202:AD1202"/>
    <mergeCell ref="O1203:AB1203"/>
    <mergeCell ref="AC1203:AD1203"/>
    <mergeCell ref="O1204:AB1204"/>
    <mergeCell ref="AC1204:AD1204"/>
    <mergeCell ref="O1199:AB1199"/>
    <mergeCell ref="AC1199:AD1199"/>
    <mergeCell ref="O1200:AB1200"/>
    <mergeCell ref="AC1200:AD1200"/>
    <mergeCell ref="O1201:AB1201"/>
    <mergeCell ref="AC1201:AD1201"/>
    <mergeCell ref="O1196:AB1196"/>
    <mergeCell ref="AC1196:AD1196"/>
    <mergeCell ref="O1197:AB1197"/>
    <mergeCell ref="AC1197:AD1197"/>
    <mergeCell ref="O1198:AB1198"/>
    <mergeCell ref="AC1198:AD1198"/>
    <mergeCell ref="O1193:AB1193"/>
    <mergeCell ref="AC1193:AD1193"/>
    <mergeCell ref="O1194:AB1194"/>
    <mergeCell ref="AC1194:AD1194"/>
    <mergeCell ref="O1195:AB1195"/>
    <mergeCell ref="AC1195:AD1195"/>
    <mergeCell ref="O1190:AB1190"/>
    <mergeCell ref="AC1190:AD1190"/>
    <mergeCell ref="O1191:AB1191"/>
    <mergeCell ref="AC1191:AD1191"/>
    <mergeCell ref="O1192:AB1192"/>
    <mergeCell ref="AC1192:AD1192"/>
    <mergeCell ref="O1187:AB1187"/>
    <mergeCell ref="AC1187:AD1187"/>
    <mergeCell ref="O1188:AB1188"/>
    <mergeCell ref="AC1188:AD1188"/>
    <mergeCell ref="O1189:AB1189"/>
    <mergeCell ref="AC1189:AD1189"/>
    <mergeCell ref="O1184:AB1184"/>
    <mergeCell ref="AC1184:AD1184"/>
    <mergeCell ref="O1185:AB1185"/>
    <mergeCell ref="AC1185:AD1185"/>
    <mergeCell ref="O1186:AB1186"/>
    <mergeCell ref="AC1186:AD1186"/>
    <mergeCell ref="B1182:D1182"/>
    <mergeCell ref="F1182:I1182"/>
    <mergeCell ref="J1182:L1182"/>
    <mergeCell ref="N1182:AA1182"/>
    <mergeCell ref="AC1182:AD1182"/>
    <mergeCell ref="B1183:D1183"/>
    <mergeCell ref="F1183:I1183"/>
    <mergeCell ref="J1183:L1183"/>
    <mergeCell ref="N1183:AA1183"/>
    <mergeCell ref="AC1183:AD1183"/>
    <mergeCell ref="A1176:M1176"/>
    <mergeCell ref="R1176:AD1176"/>
    <mergeCell ref="C1177:AC1177"/>
    <mergeCell ref="I1179:P1179"/>
    <mergeCell ref="S1179:Y1179"/>
    <mergeCell ref="A1181:O1181"/>
    <mergeCell ref="B1172:D1172"/>
    <mergeCell ref="F1172:I1172"/>
    <mergeCell ref="J1172:L1172"/>
    <mergeCell ref="N1172:AA1172"/>
    <mergeCell ref="AC1172:AD1172"/>
    <mergeCell ref="O1173:AB1173"/>
    <mergeCell ref="B1170:D1170"/>
    <mergeCell ref="F1170:I1170"/>
    <mergeCell ref="J1170:L1170"/>
    <mergeCell ref="N1170:AA1170"/>
    <mergeCell ref="AC1170:AD1170"/>
    <mergeCell ref="O1171:AB1171"/>
    <mergeCell ref="O1167:AB1167"/>
    <mergeCell ref="AC1167:AD1167"/>
    <mergeCell ref="O1168:AB1168"/>
    <mergeCell ref="AC1168:AD1168"/>
    <mergeCell ref="O1169:AB1169"/>
    <mergeCell ref="AC1169:AD1169"/>
    <mergeCell ref="O1164:AB1164"/>
    <mergeCell ref="AC1164:AD1164"/>
    <mergeCell ref="O1165:AB1165"/>
    <mergeCell ref="AC1165:AD1165"/>
    <mergeCell ref="O1166:AB1166"/>
    <mergeCell ref="AC1166:AD1166"/>
    <mergeCell ref="O1161:AB1161"/>
    <mergeCell ref="AC1161:AD1161"/>
    <mergeCell ref="O1162:AB1162"/>
    <mergeCell ref="AC1162:AD1162"/>
    <mergeCell ref="O1163:AB1163"/>
    <mergeCell ref="AC1163:AD1163"/>
    <mergeCell ref="B1159:D1159"/>
    <mergeCell ref="F1159:I1159"/>
    <mergeCell ref="J1159:L1159"/>
    <mergeCell ref="N1159:AA1159"/>
    <mergeCell ref="AC1159:AD1159"/>
    <mergeCell ref="O1160:AB1160"/>
    <mergeCell ref="AC1160:AD1160"/>
    <mergeCell ref="O1156:AB1156"/>
    <mergeCell ref="AC1156:AD1156"/>
    <mergeCell ref="O1157:AB1157"/>
    <mergeCell ref="AC1157:AD1157"/>
    <mergeCell ref="O1158:AB1158"/>
    <mergeCell ref="AC1158:AD1158"/>
    <mergeCell ref="O1153:AB1153"/>
    <mergeCell ref="AC1153:AD1153"/>
    <mergeCell ref="O1154:AB1154"/>
    <mergeCell ref="AC1154:AD1154"/>
    <mergeCell ref="O1155:AB1155"/>
    <mergeCell ref="AC1155:AD1155"/>
    <mergeCell ref="O1150:AB1150"/>
    <mergeCell ref="AC1150:AD1150"/>
    <mergeCell ref="O1151:AB1151"/>
    <mergeCell ref="AC1151:AD1151"/>
    <mergeCell ref="O1152:AB1152"/>
    <mergeCell ref="AC1152:AD1152"/>
    <mergeCell ref="O1147:AB1147"/>
    <mergeCell ref="AC1147:AD1147"/>
    <mergeCell ref="O1148:AB1148"/>
    <mergeCell ref="AC1148:AD1148"/>
    <mergeCell ref="O1149:AB1149"/>
    <mergeCell ref="AC1149:AD1149"/>
    <mergeCell ref="O1144:AB1144"/>
    <mergeCell ref="AC1144:AD1144"/>
    <mergeCell ref="O1145:AB1145"/>
    <mergeCell ref="AC1145:AD1145"/>
    <mergeCell ref="O1146:AB1146"/>
    <mergeCell ref="AC1146:AD1146"/>
    <mergeCell ref="O1141:AB1141"/>
    <mergeCell ref="AC1141:AD1141"/>
    <mergeCell ref="O1142:AB1142"/>
    <mergeCell ref="AC1142:AD1142"/>
    <mergeCell ref="O1143:AB1143"/>
    <mergeCell ref="AC1143:AD1143"/>
    <mergeCell ref="O1138:AB1138"/>
    <mergeCell ref="AC1138:AD1138"/>
    <mergeCell ref="O1139:AB1139"/>
    <mergeCell ref="AC1139:AD1139"/>
    <mergeCell ref="O1140:AB1140"/>
    <mergeCell ref="AC1140:AD1140"/>
    <mergeCell ref="B1136:D1136"/>
    <mergeCell ref="F1136:I1136"/>
    <mergeCell ref="J1136:L1136"/>
    <mergeCell ref="N1136:AA1136"/>
    <mergeCell ref="AC1136:AD1136"/>
    <mergeCell ref="O1137:AB1137"/>
    <mergeCell ref="AC1137:AD1137"/>
    <mergeCell ref="A1134:O1134"/>
    <mergeCell ref="B1135:D1135"/>
    <mergeCell ref="F1135:I1135"/>
    <mergeCell ref="J1135:L1135"/>
    <mergeCell ref="N1135:AA1135"/>
    <mergeCell ref="AC1135:AD1135"/>
    <mergeCell ref="O1126:AB1126"/>
    <mergeCell ref="AC1126:AD1126"/>
    <mergeCell ref="A1129:M1129"/>
    <mergeCell ref="R1129:AD1129"/>
    <mergeCell ref="C1130:AC1130"/>
    <mergeCell ref="I1132:P1132"/>
    <mergeCell ref="S1132:Y1132"/>
    <mergeCell ref="B1124:D1124"/>
    <mergeCell ref="F1124:I1124"/>
    <mergeCell ref="J1124:L1124"/>
    <mergeCell ref="N1124:AA1124"/>
    <mergeCell ref="AC1124:AD1124"/>
    <mergeCell ref="O1125:AB1125"/>
    <mergeCell ref="AC1125:AD1125"/>
    <mergeCell ref="O1121:AB1121"/>
    <mergeCell ref="AC1121:AD1121"/>
    <mergeCell ref="O1122:AB1122"/>
    <mergeCell ref="AC1122:AD1122"/>
    <mergeCell ref="O1123:AB1123"/>
    <mergeCell ref="AC1123:AD1123"/>
    <mergeCell ref="O1118:AB1118"/>
    <mergeCell ref="AC1118:AD1118"/>
    <mergeCell ref="O1119:AB1119"/>
    <mergeCell ref="AC1119:AD1119"/>
    <mergeCell ref="O1120:AB1120"/>
    <mergeCell ref="AC1120:AD1120"/>
    <mergeCell ref="O1115:AB1115"/>
    <mergeCell ref="AC1115:AD1115"/>
    <mergeCell ref="O1116:AB1116"/>
    <mergeCell ref="AC1116:AD1116"/>
    <mergeCell ref="O1117:AB1117"/>
    <mergeCell ref="AC1117:AD1117"/>
    <mergeCell ref="O1112:AB1112"/>
    <mergeCell ref="AC1112:AD1112"/>
    <mergeCell ref="O1113:AB1113"/>
    <mergeCell ref="AC1113:AD1113"/>
    <mergeCell ref="O1114:AB1114"/>
    <mergeCell ref="AC1114:AD1114"/>
    <mergeCell ref="O1109:AB1109"/>
    <mergeCell ref="AC1109:AD1109"/>
    <mergeCell ref="O1110:AB1110"/>
    <mergeCell ref="AC1110:AD1110"/>
    <mergeCell ref="O1111:AB1111"/>
    <mergeCell ref="AC1111:AD1111"/>
    <mergeCell ref="O1106:AB1106"/>
    <mergeCell ref="AC1106:AD1106"/>
    <mergeCell ref="O1107:AB1107"/>
    <mergeCell ref="AC1107:AD1107"/>
    <mergeCell ref="O1108:AB1108"/>
    <mergeCell ref="AC1108:AD1108"/>
    <mergeCell ref="O1103:AB1103"/>
    <mergeCell ref="AC1103:AD1103"/>
    <mergeCell ref="O1104:AB1104"/>
    <mergeCell ref="AC1104:AD1104"/>
    <mergeCell ref="O1105:AB1105"/>
    <mergeCell ref="AC1105:AD1105"/>
    <mergeCell ref="O1100:AB1100"/>
    <mergeCell ref="AC1100:AD1100"/>
    <mergeCell ref="O1101:AB1101"/>
    <mergeCell ref="AC1101:AD1101"/>
    <mergeCell ref="O1102:AB1102"/>
    <mergeCell ref="AC1102:AD1102"/>
    <mergeCell ref="O1097:AB1097"/>
    <mergeCell ref="AC1097:AD1097"/>
    <mergeCell ref="O1098:AB1098"/>
    <mergeCell ref="AC1098:AD1098"/>
    <mergeCell ref="O1099:AB1099"/>
    <mergeCell ref="AC1099:AD1099"/>
    <mergeCell ref="O1094:AB1094"/>
    <mergeCell ref="AC1094:AD1094"/>
    <mergeCell ref="O1095:AB1095"/>
    <mergeCell ref="AC1095:AD1095"/>
    <mergeCell ref="O1096:AB1096"/>
    <mergeCell ref="AC1096:AD1096"/>
    <mergeCell ref="O1091:AB1091"/>
    <mergeCell ref="AC1091:AD1091"/>
    <mergeCell ref="O1092:AB1092"/>
    <mergeCell ref="AC1092:AD1092"/>
    <mergeCell ref="O1093:AB1093"/>
    <mergeCell ref="AC1093:AD1093"/>
    <mergeCell ref="O1088:AB1088"/>
    <mergeCell ref="AC1088:AD1088"/>
    <mergeCell ref="O1089:AB1089"/>
    <mergeCell ref="AC1089:AD1089"/>
    <mergeCell ref="O1090:AB1090"/>
    <mergeCell ref="AC1090:AD1090"/>
    <mergeCell ref="B1086:D1086"/>
    <mergeCell ref="F1086:I1086"/>
    <mergeCell ref="J1086:L1086"/>
    <mergeCell ref="N1086:AA1086"/>
    <mergeCell ref="AC1086:AD1086"/>
    <mergeCell ref="O1087:AB1087"/>
    <mergeCell ref="AC1087:AD1087"/>
    <mergeCell ref="A1084:O1084"/>
    <mergeCell ref="B1085:D1085"/>
    <mergeCell ref="F1085:I1085"/>
    <mergeCell ref="J1085:L1085"/>
    <mergeCell ref="N1085:AA1085"/>
    <mergeCell ref="AC1085:AD1085"/>
    <mergeCell ref="O1076:AB1076"/>
    <mergeCell ref="A1079:M1079"/>
    <mergeCell ref="R1079:AD1079"/>
    <mergeCell ref="C1080:AC1080"/>
    <mergeCell ref="I1082:P1082"/>
    <mergeCell ref="S1082:Y1082"/>
    <mergeCell ref="O1073:AB1073"/>
    <mergeCell ref="AC1073:AD1073"/>
    <mergeCell ref="O1074:AB1074"/>
    <mergeCell ref="AC1074:AD1074"/>
    <mergeCell ref="B1075:D1075"/>
    <mergeCell ref="F1075:I1075"/>
    <mergeCell ref="J1075:L1075"/>
    <mergeCell ref="N1075:AA1075"/>
    <mergeCell ref="AC1075:AD1075"/>
    <mergeCell ref="O1070:AB1070"/>
    <mergeCell ref="AC1070:AD1070"/>
    <mergeCell ref="O1071:AB1071"/>
    <mergeCell ref="AC1071:AD1071"/>
    <mergeCell ref="O1072:AB1072"/>
    <mergeCell ref="AC1072:AD1072"/>
    <mergeCell ref="O1067:AB1067"/>
    <mergeCell ref="AC1067:AD1067"/>
    <mergeCell ref="O1068:AB1068"/>
    <mergeCell ref="AC1068:AD1068"/>
    <mergeCell ref="O1069:AB1069"/>
    <mergeCell ref="AC1069:AD1069"/>
    <mergeCell ref="O1064:AB1064"/>
    <mergeCell ref="AC1064:AD1064"/>
    <mergeCell ref="O1065:AB1065"/>
    <mergeCell ref="AC1065:AD1065"/>
    <mergeCell ref="O1066:AB1066"/>
    <mergeCell ref="AC1066:AD1066"/>
    <mergeCell ref="O1061:AB1061"/>
    <mergeCell ref="AC1061:AD1061"/>
    <mergeCell ref="O1062:AB1062"/>
    <mergeCell ref="AC1062:AD1062"/>
    <mergeCell ref="O1063:AB1063"/>
    <mergeCell ref="AC1063:AD1063"/>
    <mergeCell ref="O1058:AB1058"/>
    <mergeCell ref="AC1058:AD1058"/>
    <mergeCell ref="O1059:AB1059"/>
    <mergeCell ref="AC1059:AD1059"/>
    <mergeCell ref="O1060:AB1060"/>
    <mergeCell ref="AC1060:AD1060"/>
    <mergeCell ref="O1055:AB1055"/>
    <mergeCell ref="AC1055:AD1055"/>
    <mergeCell ref="O1056:AB1056"/>
    <mergeCell ref="AC1056:AD1056"/>
    <mergeCell ref="O1057:AB1057"/>
    <mergeCell ref="AC1057:AD1057"/>
    <mergeCell ref="O1052:AB1052"/>
    <mergeCell ref="AC1052:AD1052"/>
    <mergeCell ref="O1053:AB1053"/>
    <mergeCell ref="AC1053:AD1053"/>
    <mergeCell ref="O1054:AB1054"/>
    <mergeCell ref="AC1054:AD1054"/>
    <mergeCell ref="O1049:AB1049"/>
    <mergeCell ref="AC1049:AD1049"/>
    <mergeCell ref="O1050:AB1050"/>
    <mergeCell ref="AC1050:AD1050"/>
    <mergeCell ref="O1051:AB1051"/>
    <mergeCell ref="AC1051:AD1051"/>
    <mergeCell ref="O1046:AB1046"/>
    <mergeCell ref="AC1046:AD1046"/>
    <mergeCell ref="O1047:AB1047"/>
    <mergeCell ref="AC1047:AD1047"/>
    <mergeCell ref="O1048:AB1048"/>
    <mergeCell ref="AC1048:AD1048"/>
    <mergeCell ref="O1043:AB1043"/>
    <mergeCell ref="AC1043:AD1043"/>
    <mergeCell ref="O1044:AB1044"/>
    <mergeCell ref="AC1044:AD1044"/>
    <mergeCell ref="O1045:AB1045"/>
    <mergeCell ref="AC1045:AD1045"/>
    <mergeCell ref="O1040:AB1040"/>
    <mergeCell ref="AC1040:AD1040"/>
    <mergeCell ref="O1041:AB1041"/>
    <mergeCell ref="AC1041:AD1041"/>
    <mergeCell ref="O1042:AB1042"/>
    <mergeCell ref="AC1042:AD1042"/>
    <mergeCell ref="O1037:AB1037"/>
    <mergeCell ref="AC1037:AD1037"/>
    <mergeCell ref="O1038:AB1038"/>
    <mergeCell ref="AC1038:AD1038"/>
    <mergeCell ref="O1039:AB1039"/>
    <mergeCell ref="AC1039:AD1039"/>
    <mergeCell ref="O1034:AB1034"/>
    <mergeCell ref="AC1034:AD1034"/>
    <mergeCell ref="O1035:AB1035"/>
    <mergeCell ref="AC1035:AD1035"/>
    <mergeCell ref="O1036:AB1036"/>
    <mergeCell ref="AC1036:AD1036"/>
    <mergeCell ref="O1031:AB1031"/>
    <mergeCell ref="AC1031:AD1031"/>
    <mergeCell ref="O1032:AB1032"/>
    <mergeCell ref="AC1032:AD1032"/>
    <mergeCell ref="B1033:D1033"/>
    <mergeCell ref="F1033:I1033"/>
    <mergeCell ref="J1033:L1033"/>
    <mergeCell ref="N1033:AA1033"/>
    <mergeCell ref="AC1033:AD1033"/>
    <mergeCell ref="O1029:AB1029"/>
    <mergeCell ref="B1030:D1030"/>
    <mergeCell ref="F1030:I1030"/>
    <mergeCell ref="J1030:L1030"/>
    <mergeCell ref="N1030:AA1030"/>
    <mergeCell ref="AC1030:AD1030"/>
    <mergeCell ref="O1027:AB1027"/>
    <mergeCell ref="AC1027:AD1027"/>
    <mergeCell ref="B1028:D1028"/>
    <mergeCell ref="F1028:I1028"/>
    <mergeCell ref="J1028:L1028"/>
    <mergeCell ref="N1028:AA1028"/>
    <mergeCell ref="AC1028:AD1028"/>
    <mergeCell ref="B1025:D1025"/>
    <mergeCell ref="F1025:I1025"/>
    <mergeCell ref="J1025:L1025"/>
    <mergeCell ref="N1025:AA1025"/>
    <mergeCell ref="AC1025:AD1025"/>
    <mergeCell ref="O1026:AB1026"/>
    <mergeCell ref="AC1026:AD1026"/>
    <mergeCell ref="A1023:O1023"/>
    <mergeCell ref="B1024:D1024"/>
    <mergeCell ref="F1024:I1024"/>
    <mergeCell ref="J1024:L1024"/>
    <mergeCell ref="N1024:AA1024"/>
    <mergeCell ref="AC1024:AD1024"/>
    <mergeCell ref="O1015:AB1015"/>
    <mergeCell ref="AC1015:AD1015"/>
    <mergeCell ref="A1018:M1018"/>
    <mergeCell ref="R1018:AD1018"/>
    <mergeCell ref="C1019:AC1019"/>
    <mergeCell ref="I1021:P1021"/>
    <mergeCell ref="S1021:Y1021"/>
    <mergeCell ref="O1012:AB1012"/>
    <mergeCell ref="AC1012:AD1012"/>
    <mergeCell ref="O1013:AB1013"/>
    <mergeCell ref="AC1013:AD1013"/>
    <mergeCell ref="O1014:AB1014"/>
    <mergeCell ref="AC1014:AD1014"/>
    <mergeCell ref="O1009:AB1009"/>
    <mergeCell ref="AC1009:AD1009"/>
    <mergeCell ref="O1010:AB1010"/>
    <mergeCell ref="AC1010:AD1010"/>
    <mergeCell ref="O1011:AB1011"/>
    <mergeCell ref="AC1011:AD1011"/>
    <mergeCell ref="O1006:AB1006"/>
    <mergeCell ref="AC1006:AD1006"/>
    <mergeCell ref="O1007:AB1007"/>
    <mergeCell ref="AC1007:AD1007"/>
    <mergeCell ref="O1008:AB1008"/>
    <mergeCell ref="AC1008:AD1008"/>
    <mergeCell ref="O1003:AB1003"/>
    <mergeCell ref="AC1003:AD1003"/>
    <mergeCell ref="O1004:AB1004"/>
    <mergeCell ref="AC1004:AD1004"/>
    <mergeCell ref="O1005:AB1005"/>
    <mergeCell ref="AC1005:AD1005"/>
    <mergeCell ref="O1000:AB1000"/>
    <mergeCell ref="AC1000:AD1000"/>
    <mergeCell ref="O1001:AB1001"/>
    <mergeCell ref="AC1001:AD1001"/>
    <mergeCell ref="O1002:AB1002"/>
    <mergeCell ref="AC1002:AD1002"/>
    <mergeCell ref="O997:AB997"/>
    <mergeCell ref="AC997:AD997"/>
    <mergeCell ref="O998:AB998"/>
    <mergeCell ref="AC998:AD998"/>
    <mergeCell ref="O999:AB999"/>
    <mergeCell ref="AC999:AD999"/>
    <mergeCell ref="O994:AB994"/>
    <mergeCell ref="AC994:AD994"/>
    <mergeCell ref="O995:AB995"/>
    <mergeCell ref="AC995:AD995"/>
    <mergeCell ref="O996:AB996"/>
    <mergeCell ref="AC996:AD996"/>
    <mergeCell ref="O991:AB991"/>
    <mergeCell ref="AC991:AD991"/>
    <mergeCell ref="O992:AB992"/>
    <mergeCell ref="AC992:AD992"/>
    <mergeCell ref="O993:AB993"/>
    <mergeCell ref="AC993:AD993"/>
    <mergeCell ref="O988:AB988"/>
    <mergeCell ref="AC988:AD988"/>
    <mergeCell ref="O989:AB989"/>
    <mergeCell ref="AC989:AD989"/>
    <mergeCell ref="O990:AB990"/>
    <mergeCell ref="AC990:AD990"/>
    <mergeCell ref="O985:AB985"/>
    <mergeCell ref="AC985:AD985"/>
    <mergeCell ref="O986:AB986"/>
    <mergeCell ref="AC986:AD986"/>
    <mergeCell ref="O987:AB987"/>
    <mergeCell ref="AC987:AD987"/>
    <mergeCell ref="O982:AB982"/>
    <mergeCell ref="AC982:AD982"/>
    <mergeCell ref="O983:AB983"/>
    <mergeCell ref="AC983:AD983"/>
    <mergeCell ref="O984:AB984"/>
    <mergeCell ref="AC984:AD984"/>
    <mergeCell ref="O979:AB979"/>
    <mergeCell ref="AC979:AD979"/>
    <mergeCell ref="O980:AB980"/>
    <mergeCell ref="AC980:AD980"/>
    <mergeCell ref="O981:AB981"/>
    <mergeCell ref="AC981:AD981"/>
    <mergeCell ref="O976:AB976"/>
    <mergeCell ref="AC976:AD976"/>
    <mergeCell ref="O977:AB977"/>
    <mergeCell ref="AC977:AD977"/>
    <mergeCell ref="O978:AB978"/>
    <mergeCell ref="AC978:AD978"/>
    <mergeCell ref="O973:AB973"/>
    <mergeCell ref="AC973:AD973"/>
    <mergeCell ref="O974:AB974"/>
    <mergeCell ref="AC974:AD974"/>
    <mergeCell ref="O975:AB975"/>
    <mergeCell ref="AC975:AD975"/>
    <mergeCell ref="O970:AB970"/>
    <mergeCell ref="AC970:AD970"/>
    <mergeCell ref="O971:AB971"/>
    <mergeCell ref="AC971:AD971"/>
    <mergeCell ref="O972:AB972"/>
    <mergeCell ref="AC972:AD972"/>
    <mergeCell ref="O967:AB967"/>
    <mergeCell ref="AC967:AD967"/>
    <mergeCell ref="O968:AB968"/>
    <mergeCell ref="AC968:AD968"/>
    <mergeCell ref="O969:AB969"/>
    <mergeCell ref="AC969:AD969"/>
    <mergeCell ref="O964:AB964"/>
    <mergeCell ref="AC964:AD964"/>
    <mergeCell ref="O965:AB965"/>
    <mergeCell ref="AC965:AD965"/>
    <mergeCell ref="O966:AB966"/>
    <mergeCell ref="AC966:AD966"/>
    <mergeCell ref="B962:D962"/>
    <mergeCell ref="F962:I962"/>
    <mergeCell ref="J962:L962"/>
    <mergeCell ref="N962:AA962"/>
    <mergeCell ref="AC962:AD962"/>
    <mergeCell ref="B963:D963"/>
    <mergeCell ref="F963:I963"/>
    <mergeCell ref="J963:L963"/>
    <mergeCell ref="N963:AA963"/>
    <mergeCell ref="AC963:AD963"/>
    <mergeCell ref="A956:M956"/>
    <mergeCell ref="R956:AD956"/>
    <mergeCell ref="C957:AC957"/>
    <mergeCell ref="I959:P959"/>
    <mergeCell ref="S959:Y959"/>
    <mergeCell ref="A961:O961"/>
    <mergeCell ref="B952:D952"/>
    <mergeCell ref="F952:I952"/>
    <mergeCell ref="J952:L952"/>
    <mergeCell ref="N952:AA952"/>
    <mergeCell ref="AC952:AD952"/>
    <mergeCell ref="O953:AB953"/>
    <mergeCell ref="O949:AB949"/>
    <mergeCell ref="AC949:AD949"/>
    <mergeCell ref="O950:AB950"/>
    <mergeCell ref="AC950:AD950"/>
    <mergeCell ref="O951:AB951"/>
    <mergeCell ref="AC951:AD951"/>
    <mergeCell ref="O946:AB946"/>
    <mergeCell ref="AC946:AD946"/>
    <mergeCell ref="O947:AB947"/>
    <mergeCell ref="AC947:AD947"/>
    <mergeCell ref="O948:AB948"/>
    <mergeCell ref="AC948:AD948"/>
    <mergeCell ref="O943:AB943"/>
    <mergeCell ref="AC943:AD943"/>
    <mergeCell ref="O944:AB944"/>
    <mergeCell ref="AC944:AD944"/>
    <mergeCell ref="O945:AB945"/>
    <mergeCell ref="AC945:AD945"/>
    <mergeCell ref="O940:AB940"/>
    <mergeCell ref="AC940:AD940"/>
    <mergeCell ref="O941:AB941"/>
    <mergeCell ref="AC941:AD941"/>
    <mergeCell ref="O942:AB942"/>
    <mergeCell ref="AC942:AD942"/>
    <mergeCell ref="O938:AB938"/>
    <mergeCell ref="AC938:AD938"/>
    <mergeCell ref="B939:D939"/>
    <mergeCell ref="F939:I939"/>
    <mergeCell ref="J939:L939"/>
    <mergeCell ref="N939:AA939"/>
    <mergeCell ref="AC939:AD939"/>
    <mergeCell ref="O935:AB935"/>
    <mergeCell ref="AC935:AD935"/>
    <mergeCell ref="O936:AB936"/>
    <mergeCell ref="AC936:AD936"/>
    <mergeCell ref="O937:AB937"/>
    <mergeCell ref="AC937:AD937"/>
    <mergeCell ref="O933:AB933"/>
    <mergeCell ref="B934:D934"/>
    <mergeCell ref="F934:I934"/>
    <mergeCell ref="J934:L934"/>
    <mergeCell ref="N934:AA934"/>
    <mergeCell ref="AC934:AD934"/>
    <mergeCell ref="O930:AB930"/>
    <mergeCell ref="AC930:AD930"/>
    <mergeCell ref="O931:AB931"/>
    <mergeCell ref="AC931:AD931"/>
    <mergeCell ref="B932:D932"/>
    <mergeCell ref="F932:I932"/>
    <mergeCell ref="J932:L932"/>
    <mergeCell ref="N932:AA932"/>
    <mergeCell ref="AC932:AD932"/>
    <mergeCell ref="O928:AB928"/>
    <mergeCell ref="B929:D929"/>
    <mergeCell ref="F929:I929"/>
    <mergeCell ref="J929:L929"/>
    <mergeCell ref="N929:AA929"/>
    <mergeCell ref="AC929:AD929"/>
    <mergeCell ref="O926:AB926"/>
    <mergeCell ref="B927:D927"/>
    <mergeCell ref="F927:I927"/>
    <mergeCell ref="J927:L927"/>
    <mergeCell ref="N927:AA927"/>
    <mergeCell ref="AC927:AD927"/>
    <mergeCell ref="O923:AB923"/>
    <mergeCell ref="AC923:AD923"/>
    <mergeCell ref="O924:AB924"/>
    <mergeCell ref="AC924:AD924"/>
    <mergeCell ref="B925:D925"/>
    <mergeCell ref="F925:I925"/>
    <mergeCell ref="J925:L925"/>
    <mergeCell ref="N925:AA925"/>
    <mergeCell ref="AC925:AD925"/>
    <mergeCell ref="O921:AB921"/>
    <mergeCell ref="B922:D922"/>
    <mergeCell ref="F922:I922"/>
    <mergeCell ref="J922:L922"/>
    <mergeCell ref="N922:AA922"/>
    <mergeCell ref="AC922:AD922"/>
    <mergeCell ref="O918:AB918"/>
    <mergeCell ref="AC918:AD918"/>
    <mergeCell ref="O919:AB919"/>
    <mergeCell ref="AC919:AD919"/>
    <mergeCell ref="B920:D920"/>
    <mergeCell ref="F920:I920"/>
    <mergeCell ref="J920:L920"/>
    <mergeCell ref="N920:AA920"/>
    <mergeCell ref="AC920:AD920"/>
    <mergeCell ref="B916:D916"/>
    <mergeCell ref="F916:I916"/>
    <mergeCell ref="J916:L916"/>
    <mergeCell ref="N916:AA916"/>
    <mergeCell ref="AC916:AD916"/>
    <mergeCell ref="O917:AB917"/>
    <mergeCell ref="AC917:AD917"/>
    <mergeCell ref="A914:O914"/>
    <mergeCell ref="B915:D915"/>
    <mergeCell ref="F915:I915"/>
    <mergeCell ref="J915:L915"/>
    <mergeCell ref="N915:AA915"/>
    <mergeCell ref="AC915:AD915"/>
    <mergeCell ref="O906:AB906"/>
    <mergeCell ref="A909:M909"/>
    <mergeCell ref="R909:AD909"/>
    <mergeCell ref="C910:AC910"/>
    <mergeCell ref="I912:P912"/>
    <mergeCell ref="S912:Y912"/>
    <mergeCell ref="O904:AB904"/>
    <mergeCell ref="AC904:AD904"/>
    <mergeCell ref="B905:D905"/>
    <mergeCell ref="F905:I905"/>
    <mergeCell ref="J905:L905"/>
    <mergeCell ref="N905:AA905"/>
    <mergeCell ref="AC905:AD905"/>
    <mergeCell ref="O901:AB901"/>
    <mergeCell ref="AC901:AD901"/>
    <mergeCell ref="O902:AB902"/>
    <mergeCell ref="AC902:AD902"/>
    <mergeCell ref="O903:AB903"/>
    <mergeCell ref="AC903:AD903"/>
    <mergeCell ref="O898:AB898"/>
    <mergeCell ref="AC898:AD898"/>
    <mergeCell ref="O899:AB899"/>
    <mergeCell ref="AC899:AD899"/>
    <mergeCell ref="O900:AB900"/>
    <mergeCell ref="AC900:AD900"/>
    <mergeCell ref="O896:AB896"/>
    <mergeCell ref="B897:D897"/>
    <mergeCell ref="F897:I897"/>
    <mergeCell ref="J897:L897"/>
    <mergeCell ref="N897:AA897"/>
    <mergeCell ref="AC897:AD897"/>
    <mergeCell ref="O894:AB894"/>
    <mergeCell ref="B895:D895"/>
    <mergeCell ref="F895:I895"/>
    <mergeCell ref="J895:L895"/>
    <mergeCell ref="N895:AA895"/>
    <mergeCell ref="AC895:AD895"/>
    <mergeCell ref="O892:AB892"/>
    <mergeCell ref="B893:D893"/>
    <mergeCell ref="F893:I893"/>
    <mergeCell ref="J893:L893"/>
    <mergeCell ref="N893:AA893"/>
    <mergeCell ref="AC893:AD893"/>
    <mergeCell ref="O890:AB890"/>
    <mergeCell ref="B891:D891"/>
    <mergeCell ref="F891:I891"/>
    <mergeCell ref="J891:L891"/>
    <mergeCell ref="N891:AA891"/>
    <mergeCell ref="AC891:AD891"/>
    <mergeCell ref="O887:AB887"/>
    <mergeCell ref="AC887:AD887"/>
    <mergeCell ref="O888:AB888"/>
    <mergeCell ref="AC888:AD888"/>
    <mergeCell ref="B889:D889"/>
    <mergeCell ref="F889:I889"/>
    <mergeCell ref="J889:L889"/>
    <mergeCell ref="N889:AA889"/>
    <mergeCell ref="AC889:AD889"/>
    <mergeCell ref="O885:AB885"/>
    <mergeCell ref="B886:D886"/>
    <mergeCell ref="F886:I886"/>
    <mergeCell ref="J886:L886"/>
    <mergeCell ref="N886:AA886"/>
    <mergeCell ref="AC886:AD886"/>
    <mergeCell ref="O883:AB883"/>
    <mergeCell ref="B884:D884"/>
    <mergeCell ref="F884:I884"/>
    <mergeCell ref="J884:L884"/>
    <mergeCell ref="N884:AA884"/>
    <mergeCell ref="AC884:AD884"/>
    <mergeCell ref="O881:AB881"/>
    <mergeCell ref="B882:D882"/>
    <mergeCell ref="F882:I882"/>
    <mergeCell ref="J882:L882"/>
    <mergeCell ref="N882:AA882"/>
    <mergeCell ref="AC882:AD882"/>
    <mergeCell ref="O879:AB879"/>
    <mergeCell ref="B880:D880"/>
    <mergeCell ref="F880:I880"/>
    <mergeCell ref="J880:L880"/>
    <mergeCell ref="N880:AA880"/>
    <mergeCell ref="AC880:AD880"/>
    <mergeCell ref="O876:AB876"/>
    <mergeCell ref="AC876:AD876"/>
    <mergeCell ref="O877:AB877"/>
    <mergeCell ref="AC877:AD877"/>
    <mergeCell ref="B878:D878"/>
    <mergeCell ref="F878:I878"/>
    <mergeCell ref="J878:L878"/>
    <mergeCell ref="N878:AA878"/>
    <mergeCell ref="AC878:AD878"/>
    <mergeCell ref="O874:AB874"/>
    <mergeCell ref="B875:D875"/>
    <mergeCell ref="F875:I875"/>
    <mergeCell ref="J875:L875"/>
    <mergeCell ref="N875:AA875"/>
    <mergeCell ref="AC875:AD875"/>
    <mergeCell ref="O871:AB871"/>
    <mergeCell ref="AC871:AD871"/>
    <mergeCell ref="O872:AB872"/>
    <mergeCell ref="AC872:AD872"/>
    <mergeCell ref="B873:D873"/>
    <mergeCell ref="F873:I873"/>
    <mergeCell ref="J873:L873"/>
    <mergeCell ref="N873:AA873"/>
    <mergeCell ref="AC873:AD873"/>
    <mergeCell ref="O869:AB869"/>
    <mergeCell ref="AC869:AD869"/>
    <mergeCell ref="B870:D870"/>
    <mergeCell ref="F870:I870"/>
    <mergeCell ref="J870:L870"/>
    <mergeCell ref="N870:AA870"/>
    <mergeCell ref="AC870:AD870"/>
    <mergeCell ref="B867:D867"/>
    <mergeCell ref="F867:I867"/>
    <mergeCell ref="J867:L867"/>
    <mergeCell ref="N867:AA867"/>
    <mergeCell ref="AC867:AD867"/>
    <mergeCell ref="O868:AB868"/>
    <mergeCell ref="AC868:AD868"/>
    <mergeCell ref="O864:AB864"/>
    <mergeCell ref="AC864:AD864"/>
    <mergeCell ref="O865:AB865"/>
    <mergeCell ref="AC865:AD865"/>
    <mergeCell ref="O866:AB866"/>
    <mergeCell ref="AC866:AD866"/>
    <mergeCell ref="O861:AB861"/>
    <mergeCell ref="AC861:AD861"/>
    <mergeCell ref="O862:AB862"/>
    <mergeCell ref="AC862:AD862"/>
    <mergeCell ref="O863:AB863"/>
    <mergeCell ref="AC863:AD863"/>
    <mergeCell ref="O858:AB858"/>
    <mergeCell ref="AC858:AD858"/>
    <mergeCell ref="O859:AB859"/>
    <mergeCell ref="AC859:AD859"/>
    <mergeCell ref="O860:AB860"/>
    <mergeCell ref="AC860:AD860"/>
    <mergeCell ref="O855:AB855"/>
    <mergeCell ref="AC855:AD855"/>
    <mergeCell ref="O856:AB856"/>
    <mergeCell ref="AC856:AD856"/>
    <mergeCell ref="O857:AB857"/>
    <mergeCell ref="AC857:AD857"/>
    <mergeCell ref="B853:D853"/>
    <mergeCell ref="F853:I853"/>
    <mergeCell ref="J853:L853"/>
    <mergeCell ref="N853:AA853"/>
    <mergeCell ref="AC853:AD853"/>
    <mergeCell ref="B854:D854"/>
    <mergeCell ref="F854:I854"/>
    <mergeCell ref="J854:L854"/>
    <mergeCell ref="N854:AA854"/>
    <mergeCell ref="AC854:AD854"/>
    <mergeCell ref="A847:M847"/>
    <mergeCell ref="R847:AD847"/>
    <mergeCell ref="C848:AC848"/>
    <mergeCell ref="I850:P850"/>
    <mergeCell ref="S850:Y850"/>
    <mergeCell ref="A852:O852"/>
    <mergeCell ref="B843:D843"/>
    <mergeCell ref="F843:I843"/>
    <mergeCell ref="J843:L843"/>
    <mergeCell ref="N843:AA843"/>
    <mergeCell ref="AC843:AD843"/>
    <mergeCell ref="O844:AB844"/>
    <mergeCell ref="B841:D841"/>
    <mergeCell ref="F841:I841"/>
    <mergeCell ref="J841:L841"/>
    <mergeCell ref="N841:AA841"/>
    <mergeCell ref="AC841:AD841"/>
    <mergeCell ref="O842:AB842"/>
    <mergeCell ref="B839:D839"/>
    <mergeCell ref="F839:I839"/>
    <mergeCell ref="J839:L839"/>
    <mergeCell ref="N839:AA839"/>
    <mergeCell ref="AC839:AD839"/>
    <mergeCell ref="O840:AB840"/>
    <mergeCell ref="O836:AB836"/>
    <mergeCell ref="AC836:AD836"/>
    <mergeCell ref="O837:AB837"/>
    <mergeCell ref="AC837:AD837"/>
    <mergeCell ref="O838:AB838"/>
    <mergeCell ref="AC838:AD838"/>
    <mergeCell ref="O833:AB833"/>
    <mergeCell ref="AC833:AD833"/>
    <mergeCell ref="O834:AB834"/>
    <mergeCell ref="AC834:AD834"/>
    <mergeCell ref="O835:AB835"/>
    <mergeCell ref="AC835:AD835"/>
    <mergeCell ref="O830:AB830"/>
    <mergeCell ref="AC830:AD830"/>
    <mergeCell ref="O831:AB831"/>
    <mergeCell ref="AC831:AD831"/>
    <mergeCell ref="O832:AB832"/>
    <mergeCell ref="AC832:AD832"/>
    <mergeCell ref="O827:AB827"/>
    <mergeCell ref="AC827:AD827"/>
    <mergeCell ref="O828:AB828"/>
    <mergeCell ref="AC828:AD828"/>
    <mergeCell ref="O829:AB829"/>
    <mergeCell ref="AC829:AD829"/>
    <mergeCell ref="O824:AB824"/>
    <mergeCell ref="AC824:AD824"/>
    <mergeCell ref="O825:AB825"/>
    <mergeCell ref="AC825:AD825"/>
    <mergeCell ref="O826:AB826"/>
    <mergeCell ref="AC826:AD826"/>
    <mergeCell ref="O821:AB821"/>
    <mergeCell ref="AC821:AD821"/>
    <mergeCell ref="O822:AB822"/>
    <mergeCell ref="AC822:AD822"/>
    <mergeCell ref="O823:AB823"/>
    <mergeCell ref="AC823:AD823"/>
    <mergeCell ref="O818:AB818"/>
    <mergeCell ref="AC818:AD818"/>
    <mergeCell ref="O819:AB819"/>
    <mergeCell ref="AC819:AD819"/>
    <mergeCell ref="O820:AB820"/>
    <mergeCell ref="AC820:AD820"/>
    <mergeCell ref="O815:AB815"/>
    <mergeCell ref="AC815:AD815"/>
    <mergeCell ref="O816:AB816"/>
    <mergeCell ref="AC816:AD816"/>
    <mergeCell ref="O817:AB817"/>
    <mergeCell ref="AC817:AD817"/>
    <mergeCell ref="O812:AB812"/>
    <mergeCell ref="AC812:AD812"/>
    <mergeCell ref="O813:AB813"/>
    <mergeCell ref="AC813:AD813"/>
    <mergeCell ref="B814:D814"/>
    <mergeCell ref="F814:I814"/>
    <mergeCell ref="J814:L814"/>
    <mergeCell ref="N814:AA814"/>
    <mergeCell ref="AC814:AD814"/>
    <mergeCell ref="O809:AB809"/>
    <mergeCell ref="AC809:AD809"/>
    <mergeCell ref="O810:AB810"/>
    <mergeCell ref="AC810:AD810"/>
    <mergeCell ref="B811:D811"/>
    <mergeCell ref="F811:I811"/>
    <mergeCell ref="J811:L811"/>
    <mergeCell ref="N811:AA811"/>
    <mergeCell ref="AC811:AD811"/>
    <mergeCell ref="O807:AB807"/>
    <mergeCell ref="AC807:AD807"/>
    <mergeCell ref="B808:D808"/>
    <mergeCell ref="F808:I808"/>
    <mergeCell ref="J808:L808"/>
    <mergeCell ref="N808:AA808"/>
    <mergeCell ref="AC808:AD808"/>
    <mergeCell ref="B805:D805"/>
    <mergeCell ref="F805:I805"/>
    <mergeCell ref="J805:L805"/>
    <mergeCell ref="N805:AA805"/>
    <mergeCell ref="AC805:AD805"/>
    <mergeCell ref="O806:AB806"/>
    <mergeCell ref="AC806:AD806"/>
    <mergeCell ref="A803:O803"/>
    <mergeCell ref="B804:D804"/>
    <mergeCell ref="F804:I804"/>
    <mergeCell ref="J804:L804"/>
    <mergeCell ref="N804:AA804"/>
    <mergeCell ref="AC804:AD804"/>
    <mergeCell ref="O798:AB798"/>
    <mergeCell ref="AC798:AD798"/>
    <mergeCell ref="O799:AB799"/>
    <mergeCell ref="AC799:AD799"/>
    <mergeCell ref="A801:S801"/>
    <mergeCell ref="Y801:Z801"/>
    <mergeCell ref="AC801:AD801"/>
    <mergeCell ref="O796:AB796"/>
    <mergeCell ref="B797:D797"/>
    <mergeCell ref="F797:I797"/>
    <mergeCell ref="J797:L797"/>
    <mergeCell ref="N797:AA797"/>
    <mergeCell ref="AC797:AD797"/>
    <mergeCell ref="O794:AB794"/>
    <mergeCell ref="B795:D795"/>
    <mergeCell ref="F795:I795"/>
    <mergeCell ref="J795:L795"/>
    <mergeCell ref="N795:AA795"/>
    <mergeCell ref="AC795:AD795"/>
    <mergeCell ref="B792:D792"/>
    <mergeCell ref="F792:I792"/>
    <mergeCell ref="J792:L792"/>
    <mergeCell ref="N792:AA792"/>
    <mergeCell ref="AC792:AD792"/>
    <mergeCell ref="B793:D793"/>
    <mergeCell ref="F793:I793"/>
    <mergeCell ref="J793:L793"/>
    <mergeCell ref="N793:AA793"/>
    <mergeCell ref="AC793:AD793"/>
    <mergeCell ref="A786:M786"/>
    <mergeCell ref="R786:AD786"/>
    <mergeCell ref="C787:AC787"/>
    <mergeCell ref="I789:P789"/>
    <mergeCell ref="S789:Y789"/>
    <mergeCell ref="A791:O791"/>
    <mergeCell ref="B782:D782"/>
    <mergeCell ref="F782:I782"/>
    <mergeCell ref="J782:L782"/>
    <mergeCell ref="N782:AA782"/>
    <mergeCell ref="AC782:AD782"/>
    <mergeCell ref="O783:AB783"/>
    <mergeCell ref="B780:D780"/>
    <mergeCell ref="F780:I780"/>
    <mergeCell ref="J780:L780"/>
    <mergeCell ref="N780:AA780"/>
    <mergeCell ref="AC780:AD780"/>
    <mergeCell ref="O781:AB781"/>
    <mergeCell ref="B778:D778"/>
    <mergeCell ref="F778:I778"/>
    <mergeCell ref="J778:L778"/>
    <mergeCell ref="N778:AA778"/>
    <mergeCell ref="AC778:AD778"/>
    <mergeCell ref="O779:AB779"/>
    <mergeCell ref="B776:D776"/>
    <mergeCell ref="F776:I776"/>
    <mergeCell ref="J776:L776"/>
    <mergeCell ref="N776:AA776"/>
    <mergeCell ref="AC776:AD776"/>
    <mergeCell ref="O777:AB777"/>
    <mergeCell ref="B774:D774"/>
    <mergeCell ref="F774:I774"/>
    <mergeCell ref="J774:L774"/>
    <mergeCell ref="N774:AA774"/>
    <mergeCell ref="AC774:AD774"/>
    <mergeCell ref="O775:AB775"/>
    <mergeCell ref="B772:D772"/>
    <mergeCell ref="F772:I772"/>
    <mergeCell ref="J772:L772"/>
    <mergeCell ref="N772:AA772"/>
    <mergeCell ref="AC772:AD772"/>
    <mergeCell ref="O773:AB773"/>
    <mergeCell ref="B770:D770"/>
    <mergeCell ref="F770:I770"/>
    <mergeCell ref="J770:L770"/>
    <mergeCell ref="N770:AA770"/>
    <mergeCell ref="AC770:AD770"/>
    <mergeCell ref="O771:AB771"/>
    <mergeCell ref="B768:D768"/>
    <mergeCell ref="F768:I768"/>
    <mergeCell ref="J768:L768"/>
    <mergeCell ref="N768:AA768"/>
    <mergeCell ref="AC768:AD768"/>
    <mergeCell ref="O769:AB769"/>
    <mergeCell ref="B766:D766"/>
    <mergeCell ref="F766:I766"/>
    <mergeCell ref="J766:L766"/>
    <mergeCell ref="N766:AA766"/>
    <mergeCell ref="AC766:AD766"/>
    <mergeCell ref="O767:AB767"/>
    <mergeCell ref="B764:D764"/>
    <mergeCell ref="F764:I764"/>
    <mergeCell ref="J764:L764"/>
    <mergeCell ref="N764:AA764"/>
    <mergeCell ref="AC764:AD764"/>
    <mergeCell ref="O765:AB765"/>
    <mergeCell ref="B762:D762"/>
    <mergeCell ref="F762:I762"/>
    <mergeCell ref="J762:L762"/>
    <mergeCell ref="N762:AA762"/>
    <mergeCell ref="AC762:AD762"/>
    <mergeCell ref="O763:AB763"/>
    <mergeCell ref="B760:D760"/>
    <mergeCell ref="F760:I760"/>
    <mergeCell ref="J760:L760"/>
    <mergeCell ref="N760:AA760"/>
    <mergeCell ref="AC760:AD760"/>
    <mergeCell ref="O761:AB761"/>
    <mergeCell ref="B758:D758"/>
    <mergeCell ref="F758:I758"/>
    <mergeCell ref="J758:L758"/>
    <mergeCell ref="N758:AA758"/>
    <mergeCell ref="AC758:AD758"/>
    <mergeCell ref="O759:AB759"/>
    <mergeCell ref="B756:D756"/>
    <mergeCell ref="F756:I756"/>
    <mergeCell ref="J756:L756"/>
    <mergeCell ref="N756:AA756"/>
    <mergeCell ref="AC756:AD756"/>
    <mergeCell ref="O757:AB757"/>
    <mergeCell ref="B754:D754"/>
    <mergeCell ref="F754:I754"/>
    <mergeCell ref="J754:L754"/>
    <mergeCell ref="N754:AA754"/>
    <mergeCell ref="AC754:AD754"/>
    <mergeCell ref="O755:AB755"/>
    <mergeCell ref="B752:D752"/>
    <mergeCell ref="F752:I752"/>
    <mergeCell ref="J752:L752"/>
    <mergeCell ref="N752:AA752"/>
    <mergeCell ref="AC752:AD752"/>
    <mergeCell ref="O753:AB753"/>
    <mergeCell ref="B750:D750"/>
    <mergeCell ref="F750:I750"/>
    <mergeCell ref="J750:L750"/>
    <mergeCell ref="N750:AA750"/>
    <mergeCell ref="AC750:AD750"/>
    <mergeCell ref="O751:AB751"/>
    <mergeCell ref="B748:D748"/>
    <mergeCell ref="F748:I748"/>
    <mergeCell ref="J748:L748"/>
    <mergeCell ref="N748:AA748"/>
    <mergeCell ref="AC748:AD748"/>
    <mergeCell ref="O749:AB749"/>
    <mergeCell ref="B746:D746"/>
    <mergeCell ref="F746:I746"/>
    <mergeCell ref="J746:L746"/>
    <mergeCell ref="N746:AA746"/>
    <mergeCell ref="AC746:AD746"/>
    <mergeCell ref="O747:AB747"/>
    <mergeCell ref="B744:D744"/>
    <mergeCell ref="F744:I744"/>
    <mergeCell ref="J744:L744"/>
    <mergeCell ref="N744:AA744"/>
    <mergeCell ref="AC744:AD744"/>
    <mergeCell ref="O745:AB745"/>
    <mergeCell ref="B742:D742"/>
    <mergeCell ref="F742:I742"/>
    <mergeCell ref="J742:L742"/>
    <mergeCell ref="N742:AA742"/>
    <mergeCell ref="AC742:AD742"/>
    <mergeCell ref="O743:AB743"/>
    <mergeCell ref="B740:D740"/>
    <mergeCell ref="F740:I740"/>
    <mergeCell ref="J740:L740"/>
    <mergeCell ref="N740:AA740"/>
    <mergeCell ref="AC740:AD740"/>
    <mergeCell ref="O741:AB741"/>
    <mergeCell ref="B738:D738"/>
    <mergeCell ref="F738:I738"/>
    <mergeCell ref="J738:L738"/>
    <mergeCell ref="N738:AA738"/>
    <mergeCell ref="AC738:AD738"/>
    <mergeCell ref="O739:AB739"/>
    <mergeCell ref="B736:D736"/>
    <mergeCell ref="F736:I736"/>
    <mergeCell ref="J736:L736"/>
    <mergeCell ref="N736:AA736"/>
    <mergeCell ref="AC736:AD736"/>
    <mergeCell ref="O737:AB737"/>
    <mergeCell ref="B734:D734"/>
    <mergeCell ref="F734:I734"/>
    <mergeCell ref="J734:L734"/>
    <mergeCell ref="N734:AA734"/>
    <mergeCell ref="AC734:AD734"/>
    <mergeCell ref="O735:AB735"/>
    <mergeCell ref="B732:D732"/>
    <mergeCell ref="F732:I732"/>
    <mergeCell ref="J732:L732"/>
    <mergeCell ref="N732:AA732"/>
    <mergeCell ref="AC732:AD732"/>
    <mergeCell ref="O733:AB733"/>
    <mergeCell ref="A730:O730"/>
    <mergeCell ref="B731:D731"/>
    <mergeCell ref="F731:I731"/>
    <mergeCell ref="J731:L731"/>
    <mergeCell ref="N731:AA731"/>
    <mergeCell ref="AC731:AD731"/>
    <mergeCell ref="O722:AB722"/>
    <mergeCell ref="A725:M725"/>
    <mergeCell ref="R725:AD725"/>
    <mergeCell ref="C726:AC726"/>
    <mergeCell ref="I728:P728"/>
    <mergeCell ref="S728:Y728"/>
    <mergeCell ref="O720:AB720"/>
    <mergeCell ref="B721:D721"/>
    <mergeCell ref="F721:I721"/>
    <mergeCell ref="J721:L721"/>
    <mergeCell ref="N721:AA721"/>
    <mergeCell ref="AC721:AD721"/>
    <mergeCell ref="O718:AB718"/>
    <mergeCell ref="B719:D719"/>
    <mergeCell ref="F719:I719"/>
    <mergeCell ref="J719:L719"/>
    <mergeCell ref="N719:AA719"/>
    <mergeCell ref="AC719:AD719"/>
    <mergeCell ref="O716:AB716"/>
    <mergeCell ref="B717:D717"/>
    <mergeCell ref="F717:I717"/>
    <mergeCell ref="J717:L717"/>
    <mergeCell ref="N717:AA717"/>
    <mergeCell ref="AC717:AD717"/>
    <mergeCell ref="O714:AB714"/>
    <mergeCell ref="B715:D715"/>
    <mergeCell ref="F715:I715"/>
    <mergeCell ref="J715:L715"/>
    <mergeCell ref="N715:AA715"/>
    <mergeCell ref="AC715:AD715"/>
    <mergeCell ref="O712:AB712"/>
    <mergeCell ref="B713:D713"/>
    <mergeCell ref="F713:I713"/>
    <mergeCell ref="J713:L713"/>
    <mergeCell ref="N713:AA713"/>
    <mergeCell ref="AC713:AD713"/>
    <mergeCell ref="O710:AB710"/>
    <mergeCell ref="B711:D711"/>
    <mergeCell ref="F711:I711"/>
    <mergeCell ref="J711:L711"/>
    <mergeCell ref="N711:AA711"/>
    <mergeCell ref="AC711:AD711"/>
    <mergeCell ref="O708:AB708"/>
    <mergeCell ref="B709:D709"/>
    <mergeCell ref="F709:I709"/>
    <mergeCell ref="J709:L709"/>
    <mergeCell ref="N709:AA709"/>
    <mergeCell ref="AC709:AD709"/>
    <mergeCell ref="O706:AB706"/>
    <mergeCell ref="B707:D707"/>
    <mergeCell ref="F707:I707"/>
    <mergeCell ref="J707:L707"/>
    <mergeCell ref="N707:AA707"/>
    <mergeCell ref="AC707:AD707"/>
    <mergeCell ref="O703:AB703"/>
    <mergeCell ref="AC703:AD703"/>
    <mergeCell ref="O704:AB704"/>
    <mergeCell ref="AC704:AD704"/>
    <mergeCell ref="B705:D705"/>
    <mergeCell ref="F705:I705"/>
    <mergeCell ref="J705:L705"/>
    <mergeCell ref="N705:AA705"/>
    <mergeCell ref="AC705:AD705"/>
    <mergeCell ref="O701:AB701"/>
    <mergeCell ref="B702:D702"/>
    <mergeCell ref="F702:I702"/>
    <mergeCell ref="J702:L702"/>
    <mergeCell ref="N702:AA702"/>
    <mergeCell ref="AC702:AD702"/>
    <mergeCell ref="O699:AB699"/>
    <mergeCell ref="B700:D700"/>
    <mergeCell ref="F700:I700"/>
    <mergeCell ref="J700:L700"/>
    <mergeCell ref="N700:AA700"/>
    <mergeCell ref="AC700:AD700"/>
    <mergeCell ref="O697:AB697"/>
    <mergeCell ref="B698:D698"/>
    <mergeCell ref="F698:I698"/>
    <mergeCell ref="J698:L698"/>
    <mergeCell ref="N698:AA698"/>
    <mergeCell ref="AC698:AD698"/>
    <mergeCell ref="O695:AB695"/>
    <mergeCell ref="B696:D696"/>
    <mergeCell ref="F696:I696"/>
    <mergeCell ref="J696:L696"/>
    <mergeCell ref="N696:AA696"/>
    <mergeCell ref="AC696:AD696"/>
    <mergeCell ref="O693:AB693"/>
    <mergeCell ref="B694:D694"/>
    <mergeCell ref="F694:I694"/>
    <mergeCell ref="J694:L694"/>
    <mergeCell ref="N694:AA694"/>
    <mergeCell ref="AC694:AD694"/>
    <mergeCell ref="O691:AB691"/>
    <mergeCell ref="B692:D692"/>
    <mergeCell ref="F692:I692"/>
    <mergeCell ref="J692:L692"/>
    <mergeCell ref="N692:AA692"/>
    <mergeCell ref="AC692:AD692"/>
    <mergeCell ref="O689:AB689"/>
    <mergeCell ref="B690:D690"/>
    <mergeCell ref="F690:I690"/>
    <mergeCell ref="J690:L690"/>
    <mergeCell ref="N690:AA690"/>
    <mergeCell ref="AC690:AD690"/>
    <mergeCell ref="O687:AB687"/>
    <mergeCell ref="B688:D688"/>
    <mergeCell ref="F688:I688"/>
    <mergeCell ref="J688:L688"/>
    <mergeCell ref="N688:AA688"/>
    <mergeCell ref="AC688:AD688"/>
    <mergeCell ref="O685:AB685"/>
    <mergeCell ref="AC685:AD685"/>
    <mergeCell ref="B686:D686"/>
    <mergeCell ref="F686:I686"/>
    <mergeCell ref="J686:L686"/>
    <mergeCell ref="N686:AA686"/>
    <mergeCell ref="AC686:AD686"/>
    <mergeCell ref="O682:AB682"/>
    <mergeCell ref="AC682:AD682"/>
    <mergeCell ref="O683:AB683"/>
    <mergeCell ref="AC683:AD683"/>
    <mergeCell ref="O684:AB684"/>
    <mergeCell ref="AC684:AD684"/>
    <mergeCell ref="O679:AB679"/>
    <mergeCell ref="AC679:AD679"/>
    <mergeCell ref="O680:AB680"/>
    <mergeCell ref="AC680:AD680"/>
    <mergeCell ref="O681:AB681"/>
    <mergeCell ref="AC681:AD681"/>
    <mergeCell ref="O676:AB676"/>
    <mergeCell ref="AC676:AD676"/>
    <mergeCell ref="O677:AB677"/>
    <mergeCell ref="AC677:AD677"/>
    <mergeCell ref="O678:AB678"/>
    <mergeCell ref="AC678:AD678"/>
    <mergeCell ref="O673:AB673"/>
    <mergeCell ref="AC673:AD673"/>
    <mergeCell ref="O674:AB674"/>
    <mergeCell ref="AC674:AD674"/>
    <mergeCell ref="O675:AB675"/>
    <mergeCell ref="AC675:AD675"/>
    <mergeCell ref="B671:D671"/>
    <mergeCell ref="F671:I671"/>
    <mergeCell ref="J671:L671"/>
    <mergeCell ref="N671:AA671"/>
    <mergeCell ref="AC671:AD671"/>
    <mergeCell ref="O672:AB672"/>
    <mergeCell ref="AC672:AD672"/>
    <mergeCell ref="A669:O669"/>
    <mergeCell ref="B670:D670"/>
    <mergeCell ref="F670:I670"/>
    <mergeCell ref="J670:L670"/>
    <mergeCell ref="N670:AA670"/>
    <mergeCell ref="AC670:AD670"/>
    <mergeCell ref="O661:AB661"/>
    <mergeCell ref="A664:M664"/>
    <mergeCell ref="R664:AD664"/>
    <mergeCell ref="C665:AC665"/>
    <mergeCell ref="I667:P667"/>
    <mergeCell ref="S667:Y667"/>
    <mergeCell ref="O659:AB659"/>
    <mergeCell ref="B660:D660"/>
    <mergeCell ref="F660:I660"/>
    <mergeCell ref="J660:L660"/>
    <mergeCell ref="N660:AA660"/>
    <mergeCell ref="AC660:AD660"/>
    <mergeCell ref="O657:AB657"/>
    <mergeCell ref="B658:D658"/>
    <mergeCell ref="F658:I658"/>
    <mergeCell ref="J658:L658"/>
    <mergeCell ref="N658:AA658"/>
    <mergeCell ref="AC658:AD658"/>
    <mergeCell ref="O655:AB655"/>
    <mergeCell ref="B656:D656"/>
    <mergeCell ref="F656:I656"/>
    <mergeCell ref="J656:L656"/>
    <mergeCell ref="N656:AA656"/>
    <mergeCell ref="AC656:AD656"/>
    <mergeCell ref="O652:AB652"/>
    <mergeCell ref="AC652:AD652"/>
    <mergeCell ref="O653:AB653"/>
    <mergeCell ref="AC653:AD653"/>
    <mergeCell ref="B654:D654"/>
    <mergeCell ref="F654:I654"/>
    <mergeCell ref="J654:L654"/>
    <mergeCell ref="N654:AA654"/>
    <mergeCell ref="AC654:AD654"/>
    <mergeCell ref="O650:AB650"/>
    <mergeCell ref="AC650:AD650"/>
    <mergeCell ref="B651:D651"/>
    <mergeCell ref="F651:I651"/>
    <mergeCell ref="J651:L651"/>
    <mergeCell ref="N651:AA651"/>
    <mergeCell ref="AC651:AD651"/>
    <mergeCell ref="B648:D648"/>
    <mergeCell ref="F648:I648"/>
    <mergeCell ref="J648:L648"/>
    <mergeCell ref="N648:AA648"/>
    <mergeCell ref="AC648:AD648"/>
    <mergeCell ref="O649:AB649"/>
    <mergeCell ref="AC649:AD649"/>
    <mergeCell ref="B646:D646"/>
    <mergeCell ref="F646:I646"/>
    <mergeCell ref="J646:L646"/>
    <mergeCell ref="N646:AA646"/>
    <mergeCell ref="AC646:AD646"/>
    <mergeCell ref="O647:AB647"/>
    <mergeCell ref="B644:D644"/>
    <mergeCell ref="F644:I644"/>
    <mergeCell ref="J644:L644"/>
    <mergeCell ref="N644:AA644"/>
    <mergeCell ref="AC644:AD644"/>
    <mergeCell ref="O645:AB645"/>
    <mergeCell ref="B642:D642"/>
    <mergeCell ref="F642:I642"/>
    <mergeCell ref="J642:L642"/>
    <mergeCell ref="N642:AA642"/>
    <mergeCell ref="AC642:AD642"/>
    <mergeCell ref="O643:AB643"/>
    <mergeCell ref="B640:D640"/>
    <mergeCell ref="F640:I640"/>
    <mergeCell ref="J640:L640"/>
    <mergeCell ref="N640:AA640"/>
    <mergeCell ref="AC640:AD640"/>
    <mergeCell ref="O641:AB641"/>
    <mergeCell ref="B638:D638"/>
    <mergeCell ref="F638:I638"/>
    <mergeCell ref="J638:L638"/>
    <mergeCell ref="N638:AA638"/>
    <mergeCell ref="AC638:AD638"/>
    <mergeCell ref="O639:AB639"/>
    <mergeCell ref="B636:D636"/>
    <mergeCell ref="F636:I636"/>
    <mergeCell ref="J636:L636"/>
    <mergeCell ref="N636:AA636"/>
    <mergeCell ref="AC636:AD636"/>
    <mergeCell ref="O637:AB637"/>
    <mergeCell ref="B634:D634"/>
    <mergeCell ref="F634:I634"/>
    <mergeCell ref="J634:L634"/>
    <mergeCell ref="N634:AA634"/>
    <mergeCell ref="AC634:AD634"/>
    <mergeCell ref="O635:AB635"/>
    <mergeCell ref="B632:D632"/>
    <mergeCell ref="F632:I632"/>
    <mergeCell ref="J632:L632"/>
    <mergeCell ref="N632:AA632"/>
    <mergeCell ref="AC632:AD632"/>
    <mergeCell ref="O633:AB633"/>
    <mergeCell ref="B630:D630"/>
    <mergeCell ref="F630:I630"/>
    <mergeCell ref="J630:L630"/>
    <mergeCell ref="N630:AA630"/>
    <mergeCell ref="AC630:AD630"/>
    <mergeCell ref="O631:AB631"/>
    <mergeCell ref="B628:D628"/>
    <mergeCell ref="F628:I628"/>
    <mergeCell ref="J628:L628"/>
    <mergeCell ref="N628:AA628"/>
    <mergeCell ref="AC628:AD628"/>
    <mergeCell ref="O629:AB629"/>
    <mergeCell ref="B626:D626"/>
    <mergeCell ref="F626:I626"/>
    <mergeCell ref="J626:L626"/>
    <mergeCell ref="N626:AA626"/>
    <mergeCell ref="AC626:AD626"/>
    <mergeCell ref="O627:AB627"/>
    <mergeCell ref="B624:D624"/>
    <mergeCell ref="F624:I624"/>
    <mergeCell ref="J624:L624"/>
    <mergeCell ref="N624:AA624"/>
    <mergeCell ref="AC624:AD624"/>
    <mergeCell ref="O625:AB625"/>
    <mergeCell ref="B622:D622"/>
    <mergeCell ref="F622:I622"/>
    <mergeCell ref="J622:L622"/>
    <mergeCell ref="N622:AA622"/>
    <mergeCell ref="AC622:AD622"/>
    <mergeCell ref="O623:AB623"/>
    <mergeCell ref="B620:D620"/>
    <mergeCell ref="F620:I620"/>
    <mergeCell ref="J620:L620"/>
    <mergeCell ref="N620:AA620"/>
    <mergeCell ref="AC620:AD620"/>
    <mergeCell ref="O621:AB621"/>
    <mergeCell ref="A618:O618"/>
    <mergeCell ref="B619:D619"/>
    <mergeCell ref="F619:I619"/>
    <mergeCell ref="J619:L619"/>
    <mergeCell ref="N619:AA619"/>
    <mergeCell ref="AC619:AD619"/>
    <mergeCell ref="O610:AB610"/>
    <mergeCell ref="A613:M613"/>
    <mergeCell ref="R613:AD613"/>
    <mergeCell ref="C614:AC614"/>
    <mergeCell ref="I616:P616"/>
    <mergeCell ref="S616:Y616"/>
    <mergeCell ref="O608:AB608"/>
    <mergeCell ref="B609:D609"/>
    <mergeCell ref="F609:I609"/>
    <mergeCell ref="J609:L609"/>
    <mergeCell ref="N609:AA609"/>
    <mergeCell ref="AC609:AD609"/>
    <mergeCell ref="O606:AB606"/>
    <mergeCell ref="B607:D607"/>
    <mergeCell ref="F607:I607"/>
    <mergeCell ref="J607:L607"/>
    <mergeCell ref="N607:AA607"/>
    <mergeCell ref="AC607:AD607"/>
    <mergeCell ref="O604:AB604"/>
    <mergeCell ref="B605:D605"/>
    <mergeCell ref="F605:I605"/>
    <mergeCell ref="J605:L605"/>
    <mergeCell ref="N605:AA605"/>
    <mergeCell ref="AC605:AD605"/>
    <mergeCell ref="O602:AB602"/>
    <mergeCell ref="B603:D603"/>
    <mergeCell ref="F603:I603"/>
    <mergeCell ref="J603:L603"/>
    <mergeCell ref="N603:AA603"/>
    <mergeCell ref="AC603:AD603"/>
    <mergeCell ref="O599:AB599"/>
    <mergeCell ref="AC599:AD599"/>
    <mergeCell ref="O600:AB600"/>
    <mergeCell ref="AC600:AD600"/>
    <mergeCell ref="B601:D601"/>
    <mergeCell ref="F601:I601"/>
    <mergeCell ref="J601:L601"/>
    <mergeCell ref="N601:AA601"/>
    <mergeCell ref="AC601:AD601"/>
    <mergeCell ref="O596:AB596"/>
    <mergeCell ref="AC596:AD596"/>
    <mergeCell ref="O597:AB597"/>
    <mergeCell ref="AC597:AD597"/>
    <mergeCell ref="O598:AB598"/>
    <mergeCell ref="AC598:AD598"/>
    <mergeCell ref="O593:AB593"/>
    <mergeCell ref="AC593:AD593"/>
    <mergeCell ref="O594:AB594"/>
    <mergeCell ref="AC594:AD594"/>
    <mergeCell ref="O595:AB595"/>
    <mergeCell ref="AC595:AD595"/>
    <mergeCell ref="O590:AB590"/>
    <mergeCell ref="AC590:AD590"/>
    <mergeCell ref="O591:AB591"/>
    <mergeCell ref="AC591:AD591"/>
    <mergeCell ref="B592:D592"/>
    <mergeCell ref="F592:I592"/>
    <mergeCell ref="J592:L592"/>
    <mergeCell ref="N592:AA592"/>
    <mergeCell ref="AC592:AD592"/>
    <mergeCell ref="O587:AB587"/>
    <mergeCell ref="AC587:AD587"/>
    <mergeCell ref="O588:AB588"/>
    <mergeCell ref="AC588:AD588"/>
    <mergeCell ref="O589:AB589"/>
    <mergeCell ref="AC589:AD589"/>
    <mergeCell ref="O584:AB584"/>
    <mergeCell ref="AC584:AD584"/>
    <mergeCell ref="O585:AB585"/>
    <mergeCell ref="AC585:AD585"/>
    <mergeCell ref="O586:AB586"/>
    <mergeCell ref="AC586:AD586"/>
    <mergeCell ref="O581:AB581"/>
    <mergeCell ref="AC581:AD581"/>
    <mergeCell ref="O582:AB582"/>
    <mergeCell ref="AC582:AD582"/>
    <mergeCell ref="O583:AB583"/>
    <mergeCell ref="AC583:AD583"/>
    <mergeCell ref="O578:AB578"/>
    <mergeCell ref="AC578:AD578"/>
    <mergeCell ref="O579:AB579"/>
    <mergeCell ref="AC579:AD579"/>
    <mergeCell ref="O580:AB580"/>
    <mergeCell ref="AC580:AD580"/>
    <mergeCell ref="O575:AB575"/>
    <mergeCell ref="AC575:AD575"/>
    <mergeCell ref="O576:AB576"/>
    <mergeCell ref="AC576:AD576"/>
    <mergeCell ref="O577:AB577"/>
    <mergeCell ref="AC577:AD577"/>
    <mergeCell ref="O572:AB572"/>
    <mergeCell ref="AC572:AD572"/>
    <mergeCell ref="O573:AB573"/>
    <mergeCell ref="AC573:AD573"/>
    <mergeCell ref="O574:AB574"/>
    <mergeCell ref="AC574:AD574"/>
    <mergeCell ref="O569:AB569"/>
    <mergeCell ref="AC569:AD569"/>
    <mergeCell ref="O570:AB570"/>
    <mergeCell ref="AC570:AD570"/>
    <mergeCell ref="O571:AB571"/>
    <mergeCell ref="AC571:AD571"/>
    <mergeCell ref="O566:AB566"/>
    <mergeCell ref="AC566:AD566"/>
    <mergeCell ref="O567:AB567"/>
    <mergeCell ref="AC567:AD567"/>
    <mergeCell ref="O568:AB568"/>
    <mergeCell ref="AC568:AD568"/>
    <mergeCell ref="O563:AB563"/>
    <mergeCell ref="AC563:AD563"/>
    <mergeCell ref="O564:AB564"/>
    <mergeCell ref="AC564:AD564"/>
    <mergeCell ref="O565:AB565"/>
    <mergeCell ref="AC565:AD565"/>
    <mergeCell ref="O560:AB560"/>
    <mergeCell ref="AC560:AD560"/>
    <mergeCell ref="O561:AB561"/>
    <mergeCell ref="AC561:AD561"/>
    <mergeCell ref="O562:AB562"/>
    <mergeCell ref="AC562:AD562"/>
    <mergeCell ref="B558:D558"/>
    <mergeCell ref="F558:I558"/>
    <mergeCell ref="J558:L558"/>
    <mergeCell ref="N558:AA558"/>
    <mergeCell ref="AC558:AD558"/>
    <mergeCell ref="O559:AB559"/>
    <mergeCell ref="AC559:AD559"/>
    <mergeCell ref="A556:O556"/>
    <mergeCell ref="B557:D557"/>
    <mergeCell ref="F557:I557"/>
    <mergeCell ref="J557:L557"/>
    <mergeCell ref="N557:AA557"/>
    <mergeCell ref="AC557:AD557"/>
    <mergeCell ref="O548:AB548"/>
    <mergeCell ref="A551:M551"/>
    <mergeCell ref="R551:AD551"/>
    <mergeCell ref="C552:AC552"/>
    <mergeCell ref="I554:P554"/>
    <mergeCell ref="S554:Y554"/>
    <mergeCell ref="O546:AB546"/>
    <mergeCell ref="B547:D547"/>
    <mergeCell ref="F547:I547"/>
    <mergeCell ref="J547:L547"/>
    <mergeCell ref="N547:AA547"/>
    <mergeCell ref="AC547:AD547"/>
    <mergeCell ref="O544:AB544"/>
    <mergeCell ref="B545:D545"/>
    <mergeCell ref="F545:I545"/>
    <mergeCell ref="J545:L545"/>
    <mergeCell ref="N545:AA545"/>
    <mergeCell ref="AC545:AD545"/>
    <mergeCell ref="O542:AB542"/>
    <mergeCell ref="B543:D543"/>
    <mergeCell ref="F543:I543"/>
    <mergeCell ref="J543:L543"/>
    <mergeCell ref="N543:AA543"/>
    <mergeCell ref="AC543:AD543"/>
    <mergeCell ref="O540:AB540"/>
    <mergeCell ref="B541:D541"/>
    <mergeCell ref="F541:I541"/>
    <mergeCell ref="J541:L541"/>
    <mergeCell ref="N541:AA541"/>
    <mergeCell ref="AC541:AD541"/>
    <mergeCell ref="O538:AB538"/>
    <mergeCell ref="B539:D539"/>
    <mergeCell ref="F539:I539"/>
    <mergeCell ref="J539:L539"/>
    <mergeCell ref="N539:AA539"/>
    <mergeCell ref="AC539:AD539"/>
    <mergeCell ref="O536:AB536"/>
    <mergeCell ref="B537:D537"/>
    <mergeCell ref="F537:I537"/>
    <mergeCell ref="J537:L537"/>
    <mergeCell ref="N537:AA537"/>
    <mergeCell ref="AC537:AD537"/>
    <mergeCell ref="O534:AB534"/>
    <mergeCell ref="B535:D535"/>
    <mergeCell ref="F535:I535"/>
    <mergeCell ref="J535:L535"/>
    <mergeCell ref="N535:AA535"/>
    <mergeCell ref="AC535:AD535"/>
    <mergeCell ref="O532:AB532"/>
    <mergeCell ref="B533:D533"/>
    <mergeCell ref="F533:I533"/>
    <mergeCell ref="J533:L533"/>
    <mergeCell ref="N533:AA533"/>
    <mergeCell ref="AC533:AD533"/>
    <mergeCell ref="O530:AB530"/>
    <mergeCell ref="B531:D531"/>
    <mergeCell ref="F531:I531"/>
    <mergeCell ref="J531:L531"/>
    <mergeCell ref="N531:AA531"/>
    <mergeCell ref="AC531:AD531"/>
    <mergeCell ref="O528:AB528"/>
    <mergeCell ref="B529:D529"/>
    <mergeCell ref="F529:I529"/>
    <mergeCell ref="J529:L529"/>
    <mergeCell ref="N529:AA529"/>
    <mergeCell ref="AC529:AD529"/>
    <mergeCell ref="O526:AB526"/>
    <mergeCell ref="B527:D527"/>
    <mergeCell ref="F527:I527"/>
    <mergeCell ref="J527:L527"/>
    <mergeCell ref="N527:AA527"/>
    <mergeCell ref="AC527:AD527"/>
    <mergeCell ref="O524:AB524"/>
    <mergeCell ref="AC524:AD524"/>
    <mergeCell ref="B525:D525"/>
    <mergeCell ref="F525:I525"/>
    <mergeCell ref="J525:L525"/>
    <mergeCell ref="N525:AA525"/>
    <mergeCell ref="AC525:AD525"/>
    <mergeCell ref="B522:D522"/>
    <mergeCell ref="F522:I522"/>
    <mergeCell ref="J522:L522"/>
    <mergeCell ref="N522:AA522"/>
    <mergeCell ref="AC522:AD522"/>
    <mergeCell ref="O523:AB523"/>
    <mergeCell ref="AC523:AD523"/>
    <mergeCell ref="O519:AB519"/>
    <mergeCell ref="AC519:AD519"/>
    <mergeCell ref="O520:AB520"/>
    <mergeCell ref="AC520:AD520"/>
    <mergeCell ref="O521:AB521"/>
    <mergeCell ref="AC521:AD521"/>
    <mergeCell ref="O516:AB516"/>
    <mergeCell ref="AC516:AD516"/>
    <mergeCell ref="O517:AB517"/>
    <mergeCell ref="AC517:AD517"/>
    <mergeCell ref="B518:D518"/>
    <mergeCell ref="F518:I518"/>
    <mergeCell ref="J518:L518"/>
    <mergeCell ref="N518:AA518"/>
    <mergeCell ref="AC518:AD518"/>
    <mergeCell ref="O513:AB513"/>
    <mergeCell ref="AC513:AD513"/>
    <mergeCell ref="O514:AB514"/>
    <mergeCell ref="AC514:AD514"/>
    <mergeCell ref="B515:D515"/>
    <mergeCell ref="F515:I515"/>
    <mergeCell ref="J515:L515"/>
    <mergeCell ref="N515:AA515"/>
    <mergeCell ref="AC515:AD515"/>
    <mergeCell ref="O511:AB511"/>
    <mergeCell ref="B512:D512"/>
    <mergeCell ref="F512:I512"/>
    <mergeCell ref="J512:L512"/>
    <mergeCell ref="N512:AA512"/>
    <mergeCell ref="AC512:AD512"/>
    <mergeCell ref="O509:AB509"/>
    <mergeCell ref="AC509:AD509"/>
    <mergeCell ref="B510:D510"/>
    <mergeCell ref="F510:I510"/>
    <mergeCell ref="J510:L510"/>
    <mergeCell ref="N510:AA510"/>
    <mergeCell ref="AC510:AD510"/>
    <mergeCell ref="B507:D507"/>
    <mergeCell ref="F507:I507"/>
    <mergeCell ref="J507:L507"/>
    <mergeCell ref="N507:AA507"/>
    <mergeCell ref="AC507:AD507"/>
    <mergeCell ref="O508:AB508"/>
    <mergeCell ref="AC508:AD508"/>
    <mergeCell ref="A505:O505"/>
    <mergeCell ref="B506:D506"/>
    <mergeCell ref="F506:I506"/>
    <mergeCell ref="J506:L506"/>
    <mergeCell ref="N506:AA506"/>
    <mergeCell ref="AC506:AD506"/>
    <mergeCell ref="O497:AB497"/>
    <mergeCell ref="A500:M500"/>
    <mergeCell ref="R500:AD500"/>
    <mergeCell ref="C501:AC501"/>
    <mergeCell ref="I503:P503"/>
    <mergeCell ref="S503:Y503"/>
    <mergeCell ref="O495:AB495"/>
    <mergeCell ref="B496:D496"/>
    <mergeCell ref="F496:I496"/>
    <mergeCell ref="J496:L496"/>
    <mergeCell ref="N496:AA496"/>
    <mergeCell ref="AC496:AD496"/>
    <mergeCell ref="O493:AB493"/>
    <mergeCell ref="B494:D494"/>
    <mergeCell ref="F494:I494"/>
    <mergeCell ref="J494:L494"/>
    <mergeCell ref="N494:AA494"/>
    <mergeCell ref="AC494:AD494"/>
    <mergeCell ref="O490:AB490"/>
    <mergeCell ref="AC490:AD490"/>
    <mergeCell ref="O491:AB491"/>
    <mergeCell ref="AC491:AD491"/>
    <mergeCell ref="B492:D492"/>
    <mergeCell ref="F492:I492"/>
    <mergeCell ref="J492:L492"/>
    <mergeCell ref="N492:AA492"/>
    <mergeCell ref="AC492:AD492"/>
    <mergeCell ref="O487:AB487"/>
    <mergeCell ref="AC487:AD487"/>
    <mergeCell ref="O488:AB488"/>
    <mergeCell ref="AC488:AD488"/>
    <mergeCell ref="O489:AB489"/>
    <mergeCell ref="AC489:AD489"/>
    <mergeCell ref="O484:AB484"/>
    <mergeCell ref="AC484:AD484"/>
    <mergeCell ref="O485:AB485"/>
    <mergeCell ref="AC485:AD485"/>
    <mergeCell ref="O486:AB486"/>
    <mergeCell ref="AC486:AD486"/>
    <mergeCell ref="O481:AB481"/>
    <mergeCell ref="AC481:AD481"/>
    <mergeCell ref="O482:AB482"/>
    <mergeCell ref="AC482:AD482"/>
    <mergeCell ref="B483:D483"/>
    <mergeCell ref="F483:I483"/>
    <mergeCell ref="J483:L483"/>
    <mergeCell ref="N483:AA483"/>
    <mergeCell ref="AC483:AD483"/>
    <mergeCell ref="O478:AB478"/>
    <mergeCell ref="AC478:AD478"/>
    <mergeCell ref="O479:AB479"/>
    <mergeCell ref="AC479:AD479"/>
    <mergeCell ref="O480:AB480"/>
    <mergeCell ref="AC480:AD480"/>
    <mergeCell ref="O475:AB475"/>
    <mergeCell ref="AC475:AD475"/>
    <mergeCell ref="O476:AB476"/>
    <mergeCell ref="AC476:AD476"/>
    <mergeCell ref="O477:AB477"/>
    <mergeCell ref="AC477:AD477"/>
    <mergeCell ref="O472:AB472"/>
    <mergeCell ref="AC472:AD472"/>
    <mergeCell ref="O473:AB473"/>
    <mergeCell ref="AC473:AD473"/>
    <mergeCell ref="O474:AB474"/>
    <mergeCell ref="AC474:AD474"/>
    <mergeCell ref="O469:AB469"/>
    <mergeCell ref="AC469:AD469"/>
    <mergeCell ref="O470:AB470"/>
    <mergeCell ref="AC470:AD470"/>
    <mergeCell ref="O471:AB471"/>
    <mergeCell ref="AC471:AD471"/>
    <mergeCell ref="O466:AB466"/>
    <mergeCell ref="AC466:AD466"/>
    <mergeCell ref="O467:AB467"/>
    <mergeCell ref="AC467:AD467"/>
    <mergeCell ref="O468:AB468"/>
    <mergeCell ref="AC468:AD468"/>
    <mergeCell ref="O463:AB463"/>
    <mergeCell ref="AC463:AD463"/>
    <mergeCell ref="O464:AB464"/>
    <mergeCell ref="AC464:AD464"/>
    <mergeCell ref="O465:AB465"/>
    <mergeCell ref="AC465:AD465"/>
    <mergeCell ref="O460:AB460"/>
    <mergeCell ref="AC460:AD460"/>
    <mergeCell ref="O461:AB461"/>
    <mergeCell ref="AC461:AD461"/>
    <mergeCell ref="O462:AB462"/>
    <mergeCell ref="AC462:AD462"/>
    <mergeCell ref="O457:AB457"/>
    <mergeCell ref="AC457:AD457"/>
    <mergeCell ref="O458:AB458"/>
    <mergeCell ref="AC458:AD458"/>
    <mergeCell ref="O459:AB459"/>
    <mergeCell ref="AC459:AD459"/>
    <mergeCell ref="O454:AB454"/>
    <mergeCell ref="AC454:AD454"/>
    <mergeCell ref="O455:AB455"/>
    <mergeCell ref="AC455:AD455"/>
    <mergeCell ref="O456:AB456"/>
    <mergeCell ref="AC456:AD456"/>
    <mergeCell ref="O451:AB451"/>
    <mergeCell ref="AC451:AD451"/>
    <mergeCell ref="O452:AB452"/>
    <mergeCell ref="AC452:AD452"/>
    <mergeCell ref="O453:AB453"/>
    <mergeCell ref="AC453:AD453"/>
    <mergeCell ref="O448:AB448"/>
    <mergeCell ref="AC448:AD448"/>
    <mergeCell ref="O449:AB449"/>
    <mergeCell ref="AC449:AD449"/>
    <mergeCell ref="O450:AB450"/>
    <mergeCell ref="AC450:AD450"/>
    <mergeCell ref="B446:D446"/>
    <mergeCell ref="F446:I446"/>
    <mergeCell ref="J446:L446"/>
    <mergeCell ref="N446:AA446"/>
    <mergeCell ref="AC446:AD446"/>
    <mergeCell ref="B447:D447"/>
    <mergeCell ref="F447:I447"/>
    <mergeCell ref="J447:L447"/>
    <mergeCell ref="N447:AA447"/>
    <mergeCell ref="AC447:AD447"/>
    <mergeCell ref="A440:M440"/>
    <mergeCell ref="R440:AD440"/>
    <mergeCell ref="C441:AC441"/>
    <mergeCell ref="I443:P443"/>
    <mergeCell ref="S443:Y443"/>
    <mergeCell ref="A445:O445"/>
    <mergeCell ref="B436:D436"/>
    <mergeCell ref="F436:I436"/>
    <mergeCell ref="J436:L436"/>
    <mergeCell ref="N436:AA436"/>
    <mergeCell ref="AC436:AD436"/>
    <mergeCell ref="O437:AB437"/>
    <mergeCell ref="B434:D434"/>
    <mergeCell ref="F434:I434"/>
    <mergeCell ref="J434:L434"/>
    <mergeCell ref="N434:AA434"/>
    <mergeCell ref="AC434:AD434"/>
    <mergeCell ref="O435:AB435"/>
    <mergeCell ref="B432:D432"/>
    <mergeCell ref="F432:I432"/>
    <mergeCell ref="J432:L432"/>
    <mergeCell ref="N432:AA432"/>
    <mergeCell ref="AC432:AD432"/>
    <mergeCell ref="O433:AB433"/>
    <mergeCell ref="B430:D430"/>
    <mergeCell ref="F430:I430"/>
    <mergeCell ref="J430:L430"/>
    <mergeCell ref="N430:AA430"/>
    <mergeCell ref="AC430:AD430"/>
    <mergeCell ref="O431:AB431"/>
    <mergeCell ref="B428:D428"/>
    <mergeCell ref="F428:I428"/>
    <mergeCell ref="J428:L428"/>
    <mergeCell ref="N428:AA428"/>
    <mergeCell ref="AC428:AD428"/>
    <mergeCell ref="O429:AB429"/>
    <mergeCell ref="O425:AB425"/>
    <mergeCell ref="AC425:AD425"/>
    <mergeCell ref="O426:AB426"/>
    <mergeCell ref="AC426:AD426"/>
    <mergeCell ref="O427:AB427"/>
    <mergeCell ref="AC427:AD427"/>
    <mergeCell ref="O422:AB422"/>
    <mergeCell ref="AC422:AD422"/>
    <mergeCell ref="O423:AB423"/>
    <mergeCell ref="AC423:AD423"/>
    <mergeCell ref="O424:AB424"/>
    <mergeCell ref="AC424:AD424"/>
    <mergeCell ref="B420:D420"/>
    <mergeCell ref="F420:I420"/>
    <mergeCell ref="J420:L420"/>
    <mergeCell ref="N420:AA420"/>
    <mergeCell ref="AC420:AD420"/>
    <mergeCell ref="O421:AB421"/>
    <mergeCell ref="AC421:AD421"/>
    <mergeCell ref="B418:D418"/>
    <mergeCell ref="F418:I418"/>
    <mergeCell ref="J418:L418"/>
    <mergeCell ref="N418:AA418"/>
    <mergeCell ref="AC418:AD418"/>
    <mergeCell ref="O419:AB419"/>
    <mergeCell ref="B416:D416"/>
    <mergeCell ref="F416:I416"/>
    <mergeCell ref="J416:L416"/>
    <mergeCell ref="N416:AA416"/>
    <mergeCell ref="AC416:AD416"/>
    <mergeCell ref="O417:AB417"/>
    <mergeCell ref="B414:D414"/>
    <mergeCell ref="F414:I414"/>
    <mergeCell ref="J414:L414"/>
    <mergeCell ref="N414:AA414"/>
    <mergeCell ref="AC414:AD414"/>
    <mergeCell ref="O415:AB415"/>
    <mergeCell ref="A412:O412"/>
    <mergeCell ref="B413:D413"/>
    <mergeCell ref="F413:I413"/>
    <mergeCell ref="J413:L413"/>
    <mergeCell ref="N413:AA413"/>
    <mergeCell ref="AC413:AD413"/>
    <mergeCell ref="O404:AB404"/>
    <mergeCell ref="A407:M407"/>
    <mergeCell ref="R407:AD407"/>
    <mergeCell ref="C408:AC408"/>
    <mergeCell ref="I410:P410"/>
    <mergeCell ref="S410:Y410"/>
    <mergeCell ref="O401:AB401"/>
    <mergeCell ref="AC401:AD401"/>
    <mergeCell ref="O402:AB402"/>
    <mergeCell ref="AC402:AD402"/>
    <mergeCell ref="B403:D403"/>
    <mergeCell ref="F403:I403"/>
    <mergeCell ref="J403:L403"/>
    <mergeCell ref="N403:AA403"/>
    <mergeCell ref="AC403:AD403"/>
    <mergeCell ref="O399:AB399"/>
    <mergeCell ref="B400:D400"/>
    <mergeCell ref="F400:I400"/>
    <mergeCell ref="J400:L400"/>
    <mergeCell ref="N400:AA400"/>
    <mergeCell ref="AC400:AD400"/>
    <mergeCell ref="O397:AB397"/>
    <mergeCell ref="B398:D398"/>
    <mergeCell ref="F398:I398"/>
    <mergeCell ref="J398:L398"/>
    <mergeCell ref="N398:AA398"/>
    <mergeCell ref="AC398:AD398"/>
    <mergeCell ref="O395:AB395"/>
    <mergeCell ref="B396:D396"/>
    <mergeCell ref="F396:I396"/>
    <mergeCell ref="J396:L396"/>
    <mergeCell ref="N396:AA396"/>
    <mergeCell ref="AC396:AD396"/>
    <mergeCell ref="O393:AB393"/>
    <mergeCell ref="B394:D394"/>
    <mergeCell ref="F394:I394"/>
    <mergeCell ref="J394:L394"/>
    <mergeCell ref="N394:AA394"/>
    <mergeCell ref="AC394:AD394"/>
    <mergeCell ref="O391:AB391"/>
    <mergeCell ref="B392:D392"/>
    <mergeCell ref="F392:I392"/>
    <mergeCell ref="J392:L392"/>
    <mergeCell ref="N392:AA392"/>
    <mergeCell ref="AC392:AD392"/>
    <mergeCell ref="O388:AB388"/>
    <mergeCell ref="AC388:AD388"/>
    <mergeCell ref="O389:AB389"/>
    <mergeCell ref="AC389:AD389"/>
    <mergeCell ref="B390:D390"/>
    <mergeCell ref="F390:I390"/>
    <mergeCell ref="J390:L390"/>
    <mergeCell ref="N390:AA390"/>
    <mergeCell ref="AC390:AD390"/>
    <mergeCell ref="O386:AB386"/>
    <mergeCell ref="B387:D387"/>
    <mergeCell ref="F387:I387"/>
    <mergeCell ref="J387:L387"/>
    <mergeCell ref="N387:AA387"/>
    <mergeCell ref="AC387:AD387"/>
    <mergeCell ref="O384:AB384"/>
    <mergeCell ref="B385:D385"/>
    <mergeCell ref="F385:I385"/>
    <mergeCell ref="J385:L385"/>
    <mergeCell ref="N385:AA385"/>
    <mergeCell ref="AC385:AD385"/>
    <mergeCell ref="O382:AB382"/>
    <mergeCell ref="B383:D383"/>
    <mergeCell ref="F383:I383"/>
    <mergeCell ref="J383:L383"/>
    <mergeCell ref="N383:AA383"/>
    <mergeCell ref="AC383:AD383"/>
    <mergeCell ref="O380:AB380"/>
    <mergeCell ref="B381:D381"/>
    <mergeCell ref="F381:I381"/>
    <mergeCell ref="J381:L381"/>
    <mergeCell ref="N381:AA381"/>
    <mergeCell ref="AC381:AD381"/>
    <mergeCell ref="O377:AB377"/>
    <mergeCell ref="AC377:AD377"/>
    <mergeCell ref="O378:AB378"/>
    <mergeCell ref="AC378:AD378"/>
    <mergeCell ref="B379:D379"/>
    <mergeCell ref="F379:I379"/>
    <mergeCell ref="J379:L379"/>
    <mergeCell ref="N379:AA379"/>
    <mergeCell ref="AC379:AD379"/>
    <mergeCell ref="O375:AB375"/>
    <mergeCell ref="B376:D376"/>
    <mergeCell ref="F376:I376"/>
    <mergeCell ref="J376:L376"/>
    <mergeCell ref="N376:AA376"/>
    <mergeCell ref="AC376:AD376"/>
    <mergeCell ref="O373:AB373"/>
    <mergeCell ref="B374:D374"/>
    <mergeCell ref="F374:I374"/>
    <mergeCell ref="J374:L374"/>
    <mergeCell ref="N374:AA374"/>
    <mergeCell ref="AC374:AD374"/>
    <mergeCell ref="O371:AB371"/>
    <mergeCell ref="B372:D372"/>
    <mergeCell ref="F372:I372"/>
    <mergeCell ref="J372:L372"/>
    <mergeCell ref="N372:AA372"/>
    <mergeCell ref="AC372:AD372"/>
    <mergeCell ref="O369:AB369"/>
    <mergeCell ref="B370:D370"/>
    <mergeCell ref="F370:I370"/>
    <mergeCell ref="J370:L370"/>
    <mergeCell ref="N370:AA370"/>
    <mergeCell ref="AC370:AD370"/>
    <mergeCell ref="O367:AB367"/>
    <mergeCell ref="B368:D368"/>
    <mergeCell ref="F368:I368"/>
    <mergeCell ref="J368:L368"/>
    <mergeCell ref="N368:AA368"/>
    <mergeCell ref="AC368:AD368"/>
    <mergeCell ref="O365:AB365"/>
    <mergeCell ref="B366:D366"/>
    <mergeCell ref="F366:I366"/>
    <mergeCell ref="J366:L366"/>
    <mergeCell ref="N366:AA366"/>
    <mergeCell ref="AC366:AD366"/>
    <mergeCell ref="O363:AB363"/>
    <mergeCell ref="B364:D364"/>
    <mergeCell ref="F364:I364"/>
    <mergeCell ref="J364:L364"/>
    <mergeCell ref="N364:AA364"/>
    <mergeCell ref="AC364:AD364"/>
    <mergeCell ref="O361:AB361"/>
    <mergeCell ref="B362:D362"/>
    <mergeCell ref="F362:I362"/>
    <mergeCell ref="J362:L362"/>
    <mergeCell ref="N362:AA362"/>
    <mergeCell ref="AC362:AD362"/>
    <mergeCell ref="O359:AB359"/>
    <mergeCell ref="B360:D360"/>
    <mergeCell ref="F360:I360"/>
    <mergeCell ref="J360:L360"/>
    <mergeCell ref="N360:AA360"/>
    <mergeCell ref="AC360:AD360"/>
    <mergeCell ref="O357:AB357"/>
    <mergeCell ref="B358:D358"/>
    <mergeCell ref="F358:I358"/>
    <mergeCell ref="J358:L358"/>
    <mergeCell ref="N358:AA358"/>
    <mergeCell ref="AC358:AD358"/>
    <mergeCell ref="O354:AB354"/>
    <mergeCell ref="AC354:AD354"/>
    <mergeCell ref="O355:AB355"/>
    <mergeCell ref="AC355:AD355"/>
    <mergeCell ref="B356:D356"/>
    <mergeCell ref="F356:I356"/>
    <mergeCell ref="J356:L356"/>
    <mergeCell ref="N356:AA356"/>
    <mergeCell ref="AC356:AD356"/>
    <mergeCell ref="B352:D352"/>
    <mergeCell ref="F352:I352"/>
    <mergeCell ref="J352:L352"/>
    <mergeCell ref="N352:AA352"/>
    <mergeCell ref="AC352:AD352"/>
    <mergeCell ref="O353:AB353"/>
    <mergeCell ref="AC353:AD353"/>
    <mergeCell ref="A350:O350"/>
    <mergeCell ref="B351:D351"/>
    <mergeCell ref="F351:I351"/>
    <mergeCell ref="J351:L351"/>
    <mergeCell ref="N351:AA351"/>
    <mergeCell ref="AC351:AD351"/>
    <mergeCell ref="O342:AB342"/>
    <mergeCell ref="A345:M345"/>
    <mergeCell ref="R345:AD345"/>
    <mergeCell ref="C346:AC346"/>
    <mergeCell ref="I348:P348"/>
    <mergeCell ref="S348:Y348"/>
    <mergeCell ref="O340:AB340"/>
    <mergeCell ref="B341:D341"/>
    <mergeCell ref="F341:I341"/>
    <mergeCell ref="J341:L341"/>
    <mergeCell ref="N341:AA341"/>
    <mergeCell ref="AC341:AD341"/>
    <mergeCell ref="O338:AB338"/>
    <mergeCell ref="B339:D339"/>
    <mergeCell ref="F339:I339"/>
    <mergeCell ref="J339:L339"/>
    <mergeCell ref="N339:AA339"/>
    <mergeCell ref="AC339:AD339"/>
    <mergeCell ref="O336:AB336"/>
    <mergeCell ref="B337:D337"/>
    <mergeCell ref="F337:I337"/>
    <mergeCell ref="J337:L337"/>
    <mergeCell ref="N337:AA337"/>
    <mergeCell ref="AC337:AD337"/>
    <mergeCell ref="O333:AB333"/>
    <mergeCell ref="AC333:AD333"/>
    <mergeCell ref="O334:AB334"/>
    <mergeCell ref="AC334:AD334"/>
    <mergeCell ref="B335:D335"/>
    <mergeCell ref="F335:I335"/>
    <mergeCell ref="J335:L335"/>
    <mergeCell ref="N335:AA335"/>
    <mergeCell ref="AC335:AD335"/>
    <mergeCell ref="B331:D331"/>
    <mergeCell ref="F331:I331"/>
    <mergeCell ref="J331:L331"/>
    <mergeCell ref="N331:AA331"/>
    <mergeCell ref="AC331:AD331"/>
    <mergeCell ref="O332:AB332"/>
    <mergeCell ref="AC332:AD332"/>
    <mergeCell ref="B329:D329"/>
    <mergeCell ref="F329:I329"/>
    <mergeCell ref="J329:L329"/>
    <mergeCell ref="N329:AA329"/>
    <mergeCell ref="AC329:AD329"/>
    <mergeCell ref="O330:AB330"/>
    <mergeCell ref="O326:AB326"/>
    <mergeCell ref="AC326:AD326"/>
    <mergeCell ref="O327:AB327"/>
    <mergeCell ref="AC327:AD327"/>
    <mergeCell ref="O328:AB328"/>
    <mergeCell ref="AC328:AD328"/>
    <mergeCell ref="O324:AB324"/>
    <mergeCell ref="B325:D325"/>
    <mergeCell ref="F325:I325"/>
    <mergeCell ref="J325:L325"/>
    <mergeCell ref="N325:AA325"/>
    <mergeCell ref="AC325:AD325"/>
    <mergeCell ref="O322:AB322"/>
    <mergeCell ref="B323:D323"/>
    <mergeCell ref="F323:I323"/>
    <mergeCell ref="J323:L323"/>
    <mergeCell ref="N323:AA323"/>
    <mergeCell ref="AC323:AD323"/>
    <mergeCell ref="O320:AB320"/>
    <mergeCell ref="B321:D321"/>
    <mergeCell ref="F321:I321"/>
    <mergeCell ref="J321:L321"/>
    <mergeCell ref="N321:AA321"/>
    <mergeCell ref="AC321:AD321"/>
    <mergeCell ref="O318:AB318"/>
    <mergeCell ref="B319:D319"/>
    <mergeCell ref="F319:I319"/>
    <mergeCell ref="J319:L319"/>
    <mergeCell ref="N319:AA319"/>
    <mergeCell ref="AC319:AD319"/>
    <mergeCell ref="O315:AB315"/>
    <mergeCell ref="AC315:AD315"/>
    <mergeCell ref="O316:AB316"/>
    <mergeCell ref="AC316:AD316"/>
    <mergeCell ref="B317:D317"/>
    <mergeCell ref="F317:I317"/>
    <mergeCell ref="J317:L317"/>
    <mergeCell ref="N317:AA317"/>
    <mergeCell ref="AC317:AD317"/>
    <mergeCell ref="O313:AB313"/>
    <mergeCell ref="B314:D314"/>
    <mergeCell ref="F314:I314"/>
    <mergeCell ref="J314:L314"/>
    <mergeCell ref="N314:AA314"/>
    <mergeCell ref="AC314:AD314"/>
    <mergeCell ref="O310:AB310"/>
    <mergeCell ref="AC310:AD310"/>
    <mergeCell ref="O311:AB311"/>
    <mergeCell ref="AC311:AD311"/>
    <mergeCell ref="B312:D312"/>
    <mergeCell ref="F312:I312"/>
    <mergeCell ref="J312:L312"/>
    <mergeCell ref="N312:AA312"/>
    <mergeCell ref="AC312:AD312"/>
    <mergeCell ref="O308:AB308"/>
    <mergeCell ref="B309:D309"/>
    <mergeCell ref="F309:I309"/>
    <mergeCell ref="J309:L309"/>
    <mergeCell ref="N309:AA309"/>
    <mergeCell ref="AC309:AD309"/>
    <mergeCell ref="O306:AB306"/>
    <mergeCell ref="AC306:AD306"/>
    <mergeCell ref="B307:D307"/>
    <mergeCell ref="F307:I307"/>
    <mergeCell ref="J307:L307"/>
    <mergeCell ref="N307:AA307"/>
    <mergeCell ref="AC307:AD307"/>
    <mergeCell ref="O303:AB303"/>
    <mergeCell ref="AC303:AD303"/>
    <mergeCell ref="O304:AB304"/>
    <mergeCell ref="AC304:AD304"/>
    <mergeCell ref="O305:AB305"/>
    <mergeCell ref="AC305:AD305"/>
    <mergeCell ref="O301:AB301"/>
    <mergeCell ref="B302:D302"/>
    <mergeCell ref="F302:I302"/>
    <mergeCell ref="J302:L302"/>
    <mergeCell ref="N302:AA302"/>
    <mergeCell ref="AC302:AD302"/>
    <mergeCell ref="O299:AB299"/>
    <mergeCell ref="B300:D300"/>
    <mergeCell ref="F300:I300"/>
    <mergeCell ref="J300:L300"/>
    <mergeCell ref="N300:AA300"/>
    <mergeCell ref="AC300:AD300"/>
    <mergeCell ref="O297:AB297"/>
    <mergeCell ref="B298:D298"/>
    <mergeCell ref="F298:I298"/>
    <mergeCell ref="J298:L298"/>
    <mergeCell ref="N298:AA298"/>
    <mergeCell ref="AC298:AD298"/>
    <mergeCell ref="O295:AB295"/>
    <mergeCell ref="AC295:AD295"/>
    <mergeCell ref="B296:D296"/>
    <mergeCell ref="F296:I296"/>
    <mergeCell ref="J296:L296"/>
    <mergeCell ref="N296:AA296"/>
    <mergeCell ref="AC296:AD296"/>
    <mergeCell ref="B293:D293"/>
    <mergeCell ref="F293:I293"/>
    <mergeCell ref="J293:L293"/>
    <mergeCell ref="N293:AA293"/>
    <mergeCell ref="AC293:AD293"/>
    <mergeCell ref="O294:AB294"/>
    <mergeCell ref="AC294:AD294"/>
    <mergeCell ref="B291:D291"/>
    <mergeCell ref="F291:I291"/>
    <mergeCell ref="J291:L291"/>
    <mergeCell ref="N291:AA291"/>
    <mergeCell ref="AC291:AD291"/>
    <mergeCell ref="O292:AB292"/>
    <mergeCell ref="A289:O289"/>
    <mergeCell ref="B290:D290"/>
    <mergeCell ref="F290:I290"/>
    <mergeCell ref="J290:L290"/>
    <mergeCell ref="N290:AA290"/>
    <mergeCell ref="AC290:AD290"/>
    <mergeCell ref="O281:AB281"/>
    <mergeCell ref="AC281:AD281"/>
    <mergeCell ref="A284:M284"/>
    <mergeCell ref="R284:AD284"/>
    <mergeCell ref="C285:AC285"/>
    <mergeCell ref="I287:P287"/>
    <mergeCell ref="S287:Y287"/>
    <mergeCell ref="O278:AB278"/>
    <mergeCell ref="AC278:AD278"/>
    <mergeCell ref="O279:AB279"/>
    <mergeCell ref="AC279:AD279"/>
    <mergeCell ref="O280:AB280"/>
    <mergeCell ref="AC280:AD280"/>
    <mergeCell ref="O276:AB276"/>
    <mergeCell ref="AC276:AD276"/>
    <mergeCell ref="B277:D277"/>
    <mergeCell ref="F277:I277"/>
    <mergeCell ref="J277:L277"/>
    <mergeCell ref="N277:AA277"/>
    <mergeCell ref="AC277:AD277"/>
    <mergeCell ref="O273:AB273"/>
    <mergeCell ref="AC273:AD273"/>
    <mergeCell ref="O274:AB274"/>
    <mergeCell ref="AC274:AD274"/>
    <mergeCell ref="O275:AB275"/>
    <mergeCell ref="AC275:AD275"/>
    <mergeCell ref="O271:AB271"/>
    <mergeCell ref="B272:D272"/>
    <mergeCell ref="F272:I272"/>
    <mergeCell ref="J272:L272"/>
    <mergeCell ref="N272:AA272"/>
    <mergeCell ref="AC272:AD272"/>
    <mergeCell ref="O269:AB269"/>
    <mergeCell ref="AC269:AD269"/>
    <mergeCell ref="B270:D270"/>
    <mergeCell ref="F270:I270"/>
    <mergeCell ref="J270:L270"/>
    <mergeCell ref="N270:AA270"/>
    <mergeCell ref="AC270:AD270"/>
    <mergeCell ref="O266:AB266"/>
    <mergeCell ref="AC266:AD266"/>
    <mergeCell ref="O267:AB267"/>
    <mergeCell ref="AC267:AD267"/>
    <mergeCell ref="O268:AB268"/>
    <mergeCell ref="AC268:AD268"/>
    <mergeCell ref="B264:D264"/>
    <mergeCell ref="F264:I264"/>
    <mergeCell ref="J264:L264"/>
    <mergeCell ref="N264:AA264"/>
    <mergeCell ref="AC264:AD264"/>
    <mergeCell ref="O265:AB265"/>
    <mergeCell ref="AC265:AD265"/>
    <mergeCell ref="B262:D262"/>
    <mergeCell ref="F262:I262"/>
    <mergeCell ref="J262:L262"/>
    <mergeCell ref="N262:AA262"/>
    <mergeCell ref="AC262:AD262"/>
    <mergeCell ref="O263:AB263"/>
    <mergeCell ref="O259:AB259"/>
    <mergeCell ref="AC259:AD259"/>
    <mergeCell ref="O260:AB260"/>
    <mergeCell ref="AC260:AD260"/>
    <mergeCell ref="O261:AB261"/>
    <mergeCell ref="AC261:AD261"/>
    <mergeCell ref="O257:AB257"/>
    <mergeCell ref="B258:D258"/>
    <mergeCell ref="F258:I258"/>
    <mergeCell ref="J258:L258"/>
    <mergeCell ref="N258:AA258"/>
    <mergeCell ref="AC258:AD258"/>
    <mergeCell ref="O255:AB255"/>
    <mergeCell ref="B256:D256"/>
    <mergeCell ref="F256:I256"/>
    <mergeCell ref="J256:L256"/>
    <mergeCell ref="N256:AA256"/>
    <mergeCell ref="AC256:AD256"/>
    <mergeCell ref="O253:AB253"/>
    <mergeCell ref="B254:D254"/>
    <mergeCell ref="F254:I254"/>
    <mergeCell ref="J254:L254"/>
    <mergeCell ref="N254:AA254"/>
    <mergeCell ref="AC254:AD254"/>
    <mergeCell ref="O251:AB251"/>
    <mergeCell ref="B252:D252"/>
    <mergeCell ref="F252:I252"/>
    <mergeCell ref="J252:L252"/>
    <mergeCell ref="N252:AA252"/>
    <mergeCell ref="AC252:AD252"/>
    <mergeCell ref="O249:AB249"/>
    <mergeCell ref="B250:D250"/>
    <mergeCell ref="F250:I250"/>
    <mergeCell ref="J250:L250"/>
    <mergeCell ref="N250:AA250"/>
    <mergeCell ref="AC250:AD250"/>
    <mergeCell ref="O247:AB247"/>
    <mergeCell ref="B248:D248"/>
    <mergeCell ref="F248:I248"/>
    <mergeCell ref="J248:L248"/>
    <mergeCell ref="N248:AA248"/>
    <mergeCell ref="AC248:AD248"/>
    <mergeCell ref="O245:AB245"/>
    <mergeCell ref="B246:D246"/>
    <mergeCell ref="F246:I246"/>
    <mergeCell ref="J246:L246"/>
    <mergeCell ref="N246:AA246"/>
    <mergeCell ref="AC246:AD246"/>
    <mergeCell ref="O243:AB243"/>
    <mergeCell ref="B244:D244"/>
    <mergeCell ref="F244:I244"/>
    <mergeCell ref="J244:L244"/>
    <mergeCell ref="N244:AA244"/>
    <mergeCell ref="AC244:AD244"/>
    <mergeCell ref="O241:AB241"/>
    <mergeCell ref="B242:D242"/>
    <mergeCell ref="F242:I242"/>
    <mergeCell ref="J242:L242"/>
    <mergeCell ref="N242:AA242"/>
    <mergeCell ref="AC242:AD242"/>
    <mergeCell ref="O239:AB239"/>
    <mergeCell ref="B240:D240"/>
    <mergeCell ref="F240:I240"/>
    <mergeCell ref="J240:L240"/>
    <mergeCell ref="N240:AA240"/>
    <mergeCell ref="AC240:AD240"/>
    <mergeCell ref="O237:AB237"/>
    <mergeCell ref="B238:D238"/>
    <mergeCell ref="F238:I238"/>
    <mergeCell ref="J238:L238"/>
    <mergeCell ref="N238:AA238"/>
    <mergeCell ref="AC238:AD238"/>
    <mergeCell ref="O235:AB235"/>
    <mergeCell ref="AC235:AD235"/>
    <mergeCell ref="B236:D236"/>
    <mergeCell ref="F236:I236"/>
    <mergeCell ref="J236:L236"/>
    <mergeCell ref="N236:AA236"/>
    <mergeCell ref="AC236:AD236"/>
    <mergeCell ref="O232:AB232"/>
    <mergeCell ref="AC232:AD232"/>
    <mergeCell ref="O233:AB233"/>
    <mergeCell ref="AC233:AD233"/>
    <mergeCell ref="O234:AB234"/>
    <mergeCell ref="AC234:AD234"/>
    <mergeCell ref="B230:D230"/>
    <mergeCell ref="F230:I230"/>
    <mergeCell ref="J230:L230"/>
    <mergeCell ref="N230:AA230"/>
    <mergeCell ref="AC230:AD230"/>
    <mergeCell ref="O231:AB231"/>
    <mergeCell ref="AC231:AD231"/>
    <mergeCell ref="A228:O228"/>
    <mergeCell ref="B229:D229"/>
    <mergeCell ref="F229:I229"/>
    <mergeCell ref="J229:L229"/>
    <mergeCell ref="N229:AA229"/>
    <mergeCell ref="AC229:AD229"/>
    <mergeCell ref="O220:AB220"/>
    <mergeCell ref="AC220:AD220"/>
    <mergeCell ref="A223:M223"/>
    <mergeCell ref="R223:AD223"/>
    <mergeCell ref="C224:AC224"/>
    <mergeCell ref="I226:P226"/>
    <mergeCell ref="S226:Y226"/>
    <mergeCell ref="O217:AB217"/>
    <mergeCell ref="AC217:AD217"/>
    <mergeCell ref="O218:AB218"/>
    <mergeCell ref="AC218:AD218"/>
    <mergeCell ref="O219:AB219"/>
    <mergeCell ref="AC219:AD219"/>
    <mergeCell ref="O215:AB215"/>
    <mergeCell ref="B216:D216"/>
    <mergeCell ref="F216:I216"/>
    <mergeCell ref="J216:L216"/>
    <mergeCell ref="N216:AA216"/>
    <mergeCell ref="AC216:AD216"/>
    <mergeCell ref="O213:AB213"/>
    <mergeCell ref="B214:D214"/>
    <mergeCell ref="F214:I214"/>
    <mergeCell ref="J214:L214"/>
    <mergeCell ref="N214:AA214"/>
    <mergeCell ref="AC214:AD214"/>
    <mergeCell ref="O211:AB211"/>
    <mergeCell ref="B212:D212"/>
    <mergeCell ref="F212:I212"/>
    <mergeCell ref="J212:L212"/>
    <mergeCell ref="N212:AA212"/>
    <mergeCell ref="AC212:AD212"/>
    <mergeCell ref="O209:AB209"/>
    <mergeCell ref="AC209:AD209"/>
    <mergeCell ref="B210:D210"/>
    <mergeCell ref="F210:I210"/>
    <mergeCell ref="J210:L210"/>
    <mergeCell ref="N210:AA210"/>
    <mergeCell ref="AC210:AD210"/>
    <mergeCell ref="O206:AB206"/>
    <mergeCell ref="AC206:AD206"/>
    <mergeCell ref="O207:AB207"/>
    <mergeCell ref="AC207:AD207"/>
    <mergeCell ref="O208:AB208"/>
    <mergeCell ref="AC208:AD208"/>
    <mergeCell ref="O204:AB204"/>
    <mergeCell ref="B205:D205"/>
    <mergeCell ref="F205:I205"/>
    <mergeCell ref="J205:L205"/>
    <mergeCell ref="N205:AA205"/>
    <mergeCell ref="AC205:AD205"/>
    <mergeCell ref="O201:AB201"/>
    <mergeCell ref="AC201:AD201"/>
    <mergeCell ref="O202:AB202"/>
    <mergeCell ref="AC202:AD202"/>
    <mergeCell ref="B203:D203"/>
    <mergeCell ref="F203:I203"/>
    <mergeCell ref="J203:L203"/>
    <mergeCell ref="N203:AA203"/>
    <mergeCell ref="AC203:AD203"/>
    <mergeCell ref="O198:AB198"/>
    <mergeCell ref="AC198:AD198"/>
    <mergeCell ref="O199:AB199"/>
    <mergeCell ref="AC199:AD199"/>
    <mergeCell ref="O200:AB200"/>
    <mergeCell ref="AC200:AD200"/>
    <mergeCell ref="O195:AB195"/>
    <mergeCell ref="AC195:AD195"/>
    <mergeCell ref="O196:AB196"/>
    <mergeCell ref="AC196:AD196"/>
    <mergeCell ref="B197:D197"/>
    <mergeCell ref="F197:I197"/>
    <mergeCell ref="J197:L197"/>
    <mergeCell ref="N197:AA197"/>
    <mergeCell ref="AC197:AD197"/>
    <mergeCell ref="O192:AB192"/>
    <mergeCell ref="AC192:AD192"/>
    <mergeCell ref="O193:AB193"/>
    <mergeCell ref="AC193:AD193"/>
    <mergeCell ref="O194:AB194"/>
    <mergeCell ref="AC194:AD194"/>
    <mergeCell ref="O189:AB189"/>
    <mergeCell ref="AC189:AD189"/>
    <mergeCell ref="O190:AB190"/>
    <mergeCell ref="AC190:AD190"/>
    <mergeCell ref="B191:D191"/>
    <mergeCell ref="F191:I191"/>
    <mergeCell ref="J191:L191"/>
    <mergeCell ref="N191:AA191"/>
    <mergeCell ref="AC191:AD191"/>
    <mergeCell ref="O187:AB187"/>
    <mergeCell ref="B188:D188"/>
    <mergeCell ref="F188:I188"/>
    <mergeCell ref="J188:L188"/>
    <mergeCell ref="N188:AA188"/>
    <mergeCell ref="AC188:AD188"/>
    <mergeCell ref="O184:AB184"/>
    <mergeCell ref="AC184:AD184"/>
    <mergeCell ref="O185:AB185"/>
    <mergeCell ref="AC185:AD185"/>
    <mergeCell ref="B186:D186"/>
    <mergeCell ref="F186:I186"/>
    <mergeCell ref="J186:L186"/>
    <mergeCell ref="N186:AA186"/>
    <mergeCell ref="AC186:AD186"/>
    <mergeCell ref="O181:AB181"/>
    <mergeCell ref="AC181:AD181"/>
    <mergeCell ref="O182:AB182"/>
    <mergeCell ref="AC182:AD182"/>
    <mergeCell ref="O183:AB183"/>
    <mergeCell ref="AC183:AD183"/>
    <mergeCell ref="O179:AB179"/>
    <mergeCell ref="B180:D180"/>
    <mergeCell ref="F180:I180"/>
    <mergeCell ref="J180:L180"/>
    <mergeCell ref="N180:AA180"/>
    <mergeCell ref="AC180:AD180"/>
    <mergeCell ref="O177:AB177"/>
    <mergeCell ref="B178:D178"/>
    <mergeCell ref="F178:I178"/>
    <mergeCell ref="J178:L178"/>
    <mergeCell ref="N178:AA178"/>
    <mergeCell ref="AC178:AD178"/>
    <mergeCell ref="O175:AB175"/>
    <mergeCell ref="B176:D176"/>
    <mergeCell ref="F176:I176"/>
    <mergeCell ref="J176:L176"/>
    <mergeCell ref="N176:AA176"/>
    <mergeCell ref="AC176:AD176"/>
    <mergeCell ref="O172:AB172"/>
    <mergeCell ref="AC172:AD172"/>
    <mergeCell ref="O173:AB173"/>
    <mergeCell ref="AC173:AD173"/>
    <mergeCell ref="B174:D174"/>
    <mergeCell ref="F174:I174"/>
    <mergeCell ref="J174:L174"/>
    <mergeCell ref="N174:AA174"/>
    <mergeCell ref="AC174:AD174"/>
    <mergeCell ref="O170:AB170"/>
    <mergeCell ref="B171:D171"/>
    <mergeCell ref="F171:I171"/>
    <mergeCell ref="J171:L171"/>
    <mergeCell ref="N171:AA171"/>
    <mergeCell ref="AC171:AD171"/>
    <mergeCell ref="B168:D168"/>
    <mergeCell ref="F168:I168"/>
    <mergeCell ref="J168:L168"/>
    <mergeCell ref="N168:AA168"/>
    <mergeCell ref="AC168:AD168"/>
    <mergeCell ref="B169:D169"/>
    <mergeCell ref="F169:I169"/>
    <mergeCell ref="J169:L169"/>
    <mergeCell ref="N169:AA169"/>
    <mergeCell ref="AC169:AD169"/>
    <mergeCell ref="A162:M162"/>
    <mergeCell ref="R162:AD162"/>
    <mergeCell ref="C163:AC163"/>
    <mergeCell ref="I165:P165"/>
    <mergeCell ref="S165:Y165"/>
    <mergeCell ref="A167:O167"/>
    <mergeCell ref="O157:AB157"/>
    <mergeCell ref="AC157:AD157"/>
    <mergeCell ref="O158:AB158"/>
    <mergeCell ref="AC158:AD158"/>
    <mergeCell ref="O159:AB159"/>
    <mergeCell ref="AC159:AD159"/>
    <mergeCell ref="O154:AB154"/>
    <mergeCell ref="AC154:AD154"/>
    <mergeCell ref="O155:AB155"/>
    <mergeCell ref="AC155:AD155"/>
    <mergeCell ref="O156:AB156"/>
    <mergeCell ref="AC156:AD156"/>
    <mergeCell ref="O151:AB151"/>
    <mergeCell ref="AC151:AD151"/>
    <mergeCell ref="O152:AB152"/>
    <mergeCell ref="AC152:AD152"/>
    <mergeCell ref="O153:AB153"/>
    <mergeCell ref="AC153:AD153"/>
    <mergeCell ref="O148:AB148"/>
    <mergeCell ref="AC148:AD148"/>
    <mergeCell ref="O149:AB149"/>
    <mergeCell ref="AC149:AD149"/>
    <mergeCell ref="O150:AB150"/>
    <mergeCell ref="AC150:AD150"/>
    <mergeCell ref="O145:AB145"/>
    <mergeCell ref="AC145:AD145"/>
    <mergeCell ref="O146:AB146"/>
    <mergeCell ref="AC146:AD146"/>
    <mergeCell ref="O147:AB147"/>
    <mergeCell ref="AC147:AD147"/>
    <mergeCell ref="O142:AB142"/>
    <mergeCell ref="AC142:AD142"/>
    <mergeCell ref="O143:AB143"/>
    <mergeCell ref="AC143:AD143"/>
    <mergeCell ref="O144:AB144"/>
    <mergeCell ref="AC144:AD144"/>
    <mergeCell ref="O139:AB139"/>
    <mergeCell ref="AC139:AD139"/>
    <mergeCell ref="O140:AB140"/>
    <mergeCell ref="AC140:AD140"/>
    <mergeCell ref="O141:AB141"/>
    <mergeCell ref="AC141:AD141"/>
    <mergeCell ref="O136:AB136"/>
    <mergeCell ref="AC136:AD136"/>
    <mergeCell ref="O137:AB137"/>
    <mergeCell ref="AC137:AD137"/>
    <mergeCell ref="O138:AB138"/>
    <mergeCell ref="AC138:AD138"/>
    <mergeCell ref="O134:AB134"/>
    <mergeCell ref="B135:D135"/>
    <mergeCell ref="F135:I135"/>
    <mergeCell ref="J135:L135"/>
    <mergeCell ref="N135:AA135"/>
    <mergeCell ref="AC135:AD135"/>
    <mergeCell ref="O132:AB132"/>
    <mergeCell ref="AC132:AD132"/>
    <mergeCell ref="B133:D133"/>
    <mergeCell ref="F133:I133"/>
    <mergeCell ref="J133:L133"/>
    <mergeCell ref="N133:AA133"/>
    <mergeCell ref="AC133:AD133"/>
    <mergeCell ref="B130:D130"/>
    <mergeCell ref="F130:I130"/>
    <mergeCell ref="J130:L130"/>
    <mergeCell ref="N130:AA130"/>
    <mergeCell ref="AC130:AD130"/>
    <mergeCell ref="O131:AB131"/>
    <mergeCell ref="AC131:AD131"/>
    <mergeCell ref="O127:AB127"/>
    <mergeCell ref="AC127:AD127"/>
    <mergeCell ref="O128:AB128"/>
    <mergeCell ref="AC128:AD128"/>
    <mergeCell ref="O129:AB129"/>
    <mergeCell ref="AC129:AD129"/>
    <mergeCell ref="O124:AB124"/>
    <mergeCell ref="AC124:AD124"/>
    <mergeCell ref="O125:AB125"/>
    <mergeCell ref="AC125:AD125"/>
    <mergeCell ref="O126:AB126"/>
    <mergeCell ref="AC126:AD126"/>
    <mergeCell ref="B122:D122"/>
    <mergeCell ref="F122:I122"/>
    <mergeCell ref="J122:L122"/>
    <mergeCell ref="N122:AA122"/>
    <mergeCell ref="AC122:AD122"/>
    <mergeCell ref="O123:AB123"/>
    <mergeCell ref="AC123:AD123"/>
    <mergeCell ref="O119:AB119"/>
    <mergeCell ref="AC119:AD119"/>
    <mergeCell ref="O120:AB120"/>
    <mergeCell ref="AC120:AD120"/>
    <mergeCell ref="O121:AB121"/>
    <mergeCell ref="AC121:AD121"/>
    <mergeCell ref="O116:AB116"/>
    <mergeCell ref="AC116:AD116"/>
    <mergeCell ref="O117:AB117"/>
    <mergeCell ref="AC117:AD117"/>
    <mergeCell ref="B118:D118"/>
    <mergeCell ref="F118:I118"/>
    <mergeCell ref="J118:L118"/>
    <mergeCell ref="N118:AA118"/>
    <mergeCell ref="AC118:AD118"/>
    <mergeCell ref="O114:AB114"/>
    <mergeCell ref="AC114:AD114"/>
    <mergeCell ref="B115:D115"/>
    <mergeCell ref="F115:I115"/>
    <mergeCell ref="J115:L115"/>
    <mergeCell ref="N115:AA115"/>
    <mergeCell ref="AC115:AD115"/>
    <mergeCell ref="B112:D112"/>
    <mergeCell ref="F112:I112"/>
    <mergeCell ref="J112:L112"/>
    <mergeCell ref="N112:AA112"/>
    <mergeCell ref="AC112:AD112"/>
    <mergeCell ref="O113:AB113"/>
    <mergeCell ref="AC113:AD113"/>
    <mergeCell ref="O109:AB109"/>
    <mergeCell ref="AC109:AD109"/>
    <mergeCell ref="O110:AB110"/>
    <mergeCell ref="AC110:AD110"/>
    <mergeCell ref="O111:AB111"/>
    <mergeCell ref="AC111:AD111"/>
    <mergeCell ref="B107:D107"/>
    <mergeCell ref="F107:I107"/>
    <mergeCell ref="J107:L107"/>
    <mergeCell ref="N107:AA107"/>
    <mergeCell ref="AC107:AD107"/>
    <mergeCell ref="O108:AB108"/>
    <mergeCell ref="AC108:AD108"/>
    <mergeCell ref="C101:AC101"/>
    <mergeCell ref="I103:P103"/>
    <mergeCell ref="S103:Y103"/>
    <mergeCell ref="A105:O105"/>
    <mergeCell ref="B106:D106"/>
    <mergeCell ref="F106:I106"/>
    <mergeCell ref="J106:L106"/>
    <mergeCell ref="N106:AA106"/>
    <mergeCell ref="AC106:AD106"/>
    <mergeCell ref="O96:AB96"/>
    <mergeCell ref="AC96:AD96"/>
    <mergeCell ref="O97:AB97"/>
    <mergeCell ref="AC97:AD97"/>
    <mergeCell ref="A100:M100"/>
    <mergeCell ref="R100:AD100"/>
    <mergeCell ref="O93:AB93"/>
    <mergeCell ref="AC93:AD93"/>
    <mergeCell ref="O94:AB94"/>
    <mergeCell ref="AC94:AD94"/>
    <mergeCell ref="B95:D95"/>
    <mergeCell ref="F95:I95"/>
    <mergeCell ref="J95:L95"/>
    <mergeCell ref="N95:AA95"/>
    <mergeCell ref="AC95:AD95"/>
    <mergeCell ref="O90:AB90"/>
    <mergeCell ref="AC90:AD90"/>
    <mergeCell ref="O91:AB91"/>
    <mergeCell ref="AC91:AD91"/>
    <mergeCell ref="O92:AB92"/>
    <mergeCell ref="AC92:AD92"/>
    <mergeCell ref="O87:AB87"/>
    <mergeCell ref="AC87:AD87"/>
    <mergeCell ref="O88:AB88"/>
    <mergeCell ref="AC88:AD88"/>
    <mergeCell ref="O89:AB89"/>
    <mergeCell ref="AC89:AD89"/>
    <mergeCell ref="O84:AB84"/>
    <mergeCell ref="AC84:AD84"/>
    <mergeCell ref="O85:AB85"/>
    <mergeCell ref="AC85:AD85"/>
    <mergeCell ref="O86:AB86"/>
    <mergeCell ref="AC86:AD86"/>
    <mergeCell ref="O81:AB81"/>
    <mergeCell ref="AC81:AD81"/>
    <mergeCell ref="O82:AB82"/>
    <mergeCell ref="AC82:AD82"/>
    <mergeCell ref="O83:AB83"/>
    <mergeCell ref="AC83:AD83"/>
    <mergeCell ref="O78:AB78"/>
    <mergeCell ref="AC78:AD78"/>
    <mergeCell ref="O79:AB79"/>
    <mergeCell ref="AC79:AD79"/>
    <mergeCell ref="O80:AB80"/>
    <mergeCell ref="AC80:AD80"/>
    <mergeCell ref="O75:AB75"/>
    <mergeCell ref="AC75:AD75"/>
    <mergeCell ref="O76:AB76"/>
    <mergeCell ref="AC76:AD76"/>
    <mergeCell ref="O77:AB77"/>
    <mergeCell ref="AC77:AD77"/>
    <mergeCell ref="O72:AB72"/>
    <mergeCell ref="AC72:AD72"/>
    <mergeCell ref="O73:AB73"/>
    <mergeCell ref="AC73:AD73"/>
    <mergeCell ref="O74:AB74"/>
    <mergeCell ref="AC74:AD74"/>
    <mergeCell ref="O69:AB69"/>
    <mergeCell ref="AC69:AD69"/>
    <mergeCell ref="O70:AB70"/>
    <mergeCell ref="AC70:AD70"/>
    <mergeCell ref="O71:AB71"/>
    <mergeCell ref="AC71:AD71"/>
    <mergeCell ref="O66:AB66"/>
    <mergeCell ref="AC66:AD66"/>
    <mergeCell ref="O67:AB67"/>
    <mergeCell ref="AC67:AD67"/>
    <mergeCell ref="O68:AB68"/>
    <mergeCell ref="AC68:AD68"/>
    <mergeCell ref="O63:AB63"/>
    <mergeCell ref="AC63:AD63"/>
    <mergeCell ref="O64:AB64"/>
    <mergeCell ref="AC64:AD64"/>
    <mergeCell ref="O65:AB65"/>
    <mergeCell ref="AC65:AD65"/>
    <mergeCell ref="O60:AB60"/>
    <mergeCell ref="AC60:AD60"/>
    <mergeCell ref="O61:AB61"/>
    <mergeCell ref="AC61:AD61"/>
    <mergeCell ref="O62:AB62"/>
    <mergeCell ref="AC62:AD62"/>
    <mergeCell ref="O57:AB57"/>
    <mergeCell ref="AC57:AD57"/>
    <mergeCell ref="O58:AB58"/>
    <mergeCell ref="AC58:AD58"/>
    <mergeCell ref="O59:AB59"/>
    <mergeCell ref="AC59:AD59"/>
    <mergeCell ref="O54:AB54"/>
    <mergeCell ref="AC54:AD54"/>
    <mergeCell ref="O55:AB55"/>
    <mergeCell ref="AC55:AD55"/>
    <mergeCell ref="O56:AB56"/>
    <mergeCell ref="AC56:AD56"/>
    <mergeCell ref="O51:AB51"/>
    <mergeCell ref="AC51:AD51"/>
    <mergeCell ref="O52:AB52"/>
    <mergeCell ref="AC52:AD52"/>
    <mergeCell ref="O53:AB53"/>
    <mergeCell ref="AC53:AD53"/>
    <mergeCell ref="O48:AB48"/>
    <mergeCell ref="AC48:AD48"/>
    <mergeCell ref="O49:AB49"/>
    <mergeCell ref="AC49:AD49"/>
    <mergeCell ref="O50:AB50"/>
    <mergeCell ref="AC50:AD50"/>
    <mergeCell ref="B46:D46"/>
    <mergeCell ref="F46:I46"/>
    <mergeCell ref="J46:L46"/>
    <mergeCell ref="N46:AA46"/>
    <mergeCell ref="AC46:AD46"/>
    <mergeCell ref="O47:AB47"/>
    <mergeCell ref="AC47:AD47"/>
    <mergeCell ref="C40:AC40"/>
    <mergeCell ref="I42:P42"/>
    <mergeCell ref="S42:Y42"/>
    <mergeCell ref="A44:O44"/>
    <mergeCell ref="B45:D45"/>
    <mergeCell ref="F45:I45"/>
    <mergeCell ref="J45:L45"/>
    <mergeCell ref="N45:AA45"/>
    <mergeCell ref="AC45:AD45"/>
    <mergeCell ref="O35:AB35"/>
    <mergeCell ref="AC35:AD35"/>
    <mergeCell ref="O36:AB36"/>
    <mergeCell ref="AC36:AD36"/>
    <mergeCell ref="A39:M39"/>
    <mergeCell ref="R39:AD39"/>
    <mergeCell ref="O33:AB33"/>
    <mergeCell ref="AC33:AD33"/>
    <mergeCell ref="B34:D34"/>
    <mergeCell ref="F34:I34"/>
    <mergeCell ref="J34:L34"/>
    <mergeCell ref="N34:AA34"/>
    <mergeCell ref="AC34:AD34"/>
    <mergeCell ref="O30:AB30"/>
    <mergeCell ref="AC30:AD30"/>
    <mergeCell ref="O31:AB31"/>
    <mergeCell ref="AC31:AD31"/>
    <mergeCell ref="O32:AB32"/>
    <mergeCell ref="AC32:AD32"/>
    <mergeCell ref="O27:AB27"/>
    <mergeCell ref="AC27:AD27"/>
    <mergeCell ref="O28:AB28"/>
    <mergeCell ref="AC28:AD28"/>
    <mergeCell ref="B29:D29"/>
    <mergeCell ref="F29:I29"/>
    <mergeCell ref="J29:L29"/>
    <mergeCell ref="N29:AA29"/>
    <mergeCell ref="AC29:AD29"/>
    <mergeCell ref="O24:AB24"/>
    <mergeCell ref="AC24:AD24"/>
    <mergeCell ref="O25:AB25"/>
    <mergeCell ref="AC25:AD25"/>
    <mergeCell ref="O26:AB26"/>
    <mergeCell ref="AC26:AD26"/>
    <mergeCell ref="O21:AB21"/>
    <mergeCell ref="AC21:AD21"/>
    <mergeCell ref="O22:AB22"/>
    <mergeCell ref="AC22:AD22"/>
    <mergeCell ref="O23:AB23"/>
    <mergeCell ref="AC23:AD23"/>
    <mergeCell ref="O18:AB18"/>
    <mergeCell ref="AC18:AD18"/>
    <mergeCell ref="O19:AB19"/>
    <mergeCell ref="AC19:AD19"/>
    <mergeCell ref="O20:AB20"/>
    <mergeCell ref="AC20:AD20"/>
    <mergeCell ref="O15:AB15"/>
    <mergeCell ref="AC15:AD15"/>
    <mergeCell ref="O16:AB16"/>
    <mergeCell ref="AC16:AD16"/>
    <mergeCell ref="O17:AB17"/>
    <mergeCell ref="AC17:AD17"/>
    <mergeCell ref="O12:AB12"/>
    <mergeCell ref="AC12:AD12"/>
    <mergeCell ref="O13:AB13"/>
    <mergeCell ref="AC13:AD13"/>
    <mergeCell ref="B14:D14"/>
    <mergeCell ref="F14:I14"/>
    <mergeCell ref="J14:L14"/>
    <mergeCell ref="N14:AA14"/>
    <mergeCell ref="AC14:AD14"/>
    <mergeCell ref="O9:AB9"/>
    <mergeCell ref="AC9:AD9"/>
    <mergeCell ref="O10:AB10"/>
    <mergeCell ref="AC10:AD10"/>
    <mergeCell ref="O11:AB11"/>
    <mergeCell ref="AC11:AD11"/>
    <mergeCell ref="B7:D7"/>
    <mergeCell ref="F7:I7"/>
    <mergeCell ref="J7:L7"/>
    <mergeCell ref="N7:AA7"/>
    <mergeCell ref="AC7:AD7"/>
    <mergeCell ref="O8:AB8"/>
    <mergeCell ref="AC8:AD8"/>
    <mergeCell ref="C1:AC1"/>
    <mergeCell ref="I3:P3"/>
    <mergeCell ref="S3:Y3"/>
    <mergeCell ref="A5:O5"/>
    <mergeCell ref="B6:D6"/>
    <mergeCell ref="F6:I6"/>
    <mergeCell ref="J6:L6"/>
    <mergeCell ref="N6:AA6"/>
    <mergeCell ref="AC6:AD6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5A3C-3B6A-4615-843D-BBAAD661A095}">
  <dimension ref="A1:J27"/>
  <sheetViews>
    <sheetView workbookViewId="0"/>
  </sheetViews>
  <sheetFormatPr defaultRowHeight="13.35" customHeight="1"/>
  <cols>
    <col min="1" max="10" width="19" style="226" bestFit="1" customWidth="1"/>
    <col min="11" max="16384" width="9.140625" style="226"/>
  </cols>
  <sheetData>
    <row r="1" spans="1:10" ht="13.35" customHeight="1">
      <c r="A1" s="225" t="s">
        <v>2519</v>
      </c>
      <c r="B1" s="225" t="s">
        <v>2520</v>
      </c>
      <c r="C1" s="225" t="s">
        <v>2521</v>
      </c>
      <c r="D1" s="225" t="s">
        <v>2522</v>
      </c>
      <c r="E1" s="225" t="s">
        <v>2523</v>
      </c>
      <c r="F1" s="225" t="s">
        <v>2524</v>
      </c>
      <c r="G1" s="225" t="s">
        <v>2525</v>
      </c>
      <c r="H1" s="225" t="s">
        <v>2526</v>
      </c>
      <c r="I1" s="225" t="s">
        <v>2527</v>
      </c>
      <c r="J1" s="225" t="s">
        <v>2527</v>
      </c>
    </row>
    <row r="2" spans="1:10" ht="13.35" customHeight="1">
      <c r="A2" s="226" t="s">
        <v>2528</v>
      </c>
      <c r="B2" s="226" t="s">
        <v>2529</v>
      </c>
      <c r="C2" s="226" t="s">
        <v>2530</v>
      </c>
      <c r="D2" s="226" t="s">
        <v>2301</v>
      </c>
      <c r="E2" s="226" t="s">
        <v>2531</v>
      </c>
      <c r="F2" s="226" t="s">
        <v>2532</v>
      </c>
      <c r="G2" s="227">
        <v>0</v>
      </c>
      <c r="H2" s="227">
        <v>-3000</v>
      </c>
      <c r="I2" s="226" t="s">
        <v>2533</v>
      </c>
      <c r="J2" s="226" t="s">
        <v>2531</v>
      </c>
    </row>
    <row r="3" spans="1:10" ht="13.35" customHeight="1">
      <c r="A3" s="226" t="s">
        <v>2534</v>
      </c>
      <c r="B3" s="226" t="s">
        <v>2535</v>
      </c>
      <c r="C3" s="226" t="s">
        <v>1291</v>
      </c>
      <c r="D3" s="226" t="s">
        <v>2311</v>
      </c>
      <c r="E3" s="226" t="s">
        <v>2531</v>
      </c>
      <c r="F3" s="226" t="s">
        <v>2532</v>
      </c>
      <c r="G3" s="227">
        <v>0</v>
      </c>
      <c r="H3" s="227">
        <v>-3204</v>
      </c>
      <c r="I3" s="226" t="s">
        <v>2533</v>
      </c>
      <c r="J3" s="226" t="s">
        <v>2531</v>
      </c>
    </row>
    <row r="4" spans="1:10" ht="13.35" customHeight="1">
      <c r="A4" s="226" t="s">
        <v>2534</v>
      </c>
      <c r="B4" s="226" t="s">
        <v>2536</v>
      </c>
      <c r="C4" s="226" t="s">
        <v>1207</v>
      </c>
      <c r="D4" s="226" t="s">
        <v>1147</v>
      </c>
      <c r="E4" s="226" t="s">
        <v>2531</v>
      </c>
      <c r="F4" s="226" t="s">
        <v>2532</v>
      </c>
      <c r="G4" s="227">
        <v>0</v>
      </c>
      <c r="H4" s="227">
        <v>-3817.05</v>
      </c>
      <c r="I4" s="226" t="s">
        <v>2533</v>
      </c>
      <c r="J4" s="226" t="s">
        <v>2531</v>
      </c>
    </row>
    <row r="5" spans="1:10" ht="13.35" customHeight="1">
      <c r="A5" s="226" t="s">
        <v>2534</v>
      </c>
      <c r="B5" s="226" t="s">
        <v>2537</v>
      </c>
      <c r="C5" s="226" t="s">
        <v>1207</v>
      </c>
      <c r="D5" s="226" t="s">
        <v>1152</v>
      </c>
      <c r="E5" s="226" t="s">
        <v>2531</v>
      </c>
      <c r="F5" s="226" t="s">
        <v>2532</v>
      </c>
      <c r="G5" s="227">
        <v>0</v>
      </c>
      <c r="H5" s="227">
        <v>-1773.62</v>
      </c>
      <c r="I5" s="226" t="s">
        <v>2533</v>
      </c>
      <c r="J5" s="226" t="s">
        <v>2531</v>
      </c>
    </row>
    <row r="6" spans="1:10" ht="13.35" customHeight="1">
      <c r="A6" s="226" t="s">
        <v>2534</v>
      </c>
      <c r="B6" s="226" t="s">
        <v>2538</v>
      </c>
      <c r="C6" s="226" t="s">
        <v>1207</v>
      </c>
      <c r="D6" s="226" t="s">
        <v>1942</v>
      </c>
      <c r="E6" s="226" t="s">
        <v>2531</v>
      </c>
      <c r="F6" s="226" t="s">
        <v>2532</v>
      </c>
      <c r="G6" s="227">
        <v>0</v>
      </c>
      <c r="H6" s="227">
        <v>-36.53</v>
      </c>
      <c r="I6" s="226" t="s">
        <v>2533</v>
      </c>
      <c r="J6" s="226" t="s">
        <v>2531</v>
      </c>
    </row>
    <row r="7" spans="1:10" ht="13.35" customHeight="1">
      <c r="A7" s="226" t="s">
        <v>2534</v>
      </c>
      <c r="B7" s="226" t="s">
        <v>2539</v>
      </c>
      <c r="C7" s="226" t="s">
        <v>1207</v>
      </c>
      <c r="D7" s="226" t="s">
        <v>1160</v>
      </c>
      <c r="E7" s="226" t="s">
        <v>2531</v>
      </c>
      <c r="F7" s="226" t="s">
        <v>2532</v>
      </c>
      <c r="G7" s="227">
        <v>0</v>
      </c>
      <c r="H7" s="227">
        <v>-199.81</v>
      </c>
      <c r="I7" s="226" t="s">
        <v>2533</v>
      </c>
      <c r="J7" s="226" t="s">
        <v>2531</v>
      </c>
    </row>
    <row r="8" spans="1:10" ht="13.35" customHeight="1">
      <c r="A8" s="226" t="s">
        <v>2534</v>
      </c>
      <c r="B8" s="226" t="s">
        <v>2540</v>
      </c>
      <c r="C8" s="226" t="s">
        <v>1207</v>
      </c>
      <c r="D8" s="226" t="s">
        <v>1165</v>
      </c>
      <c r="E8" s="226" t="s">
        <v>2531</v>
      </c>
      <c r="F8" s="226" t="s">
        <v>2532</v>
      </c>
      <c r="G8" s="227">
        <v>0</v>
      </c>
      <c r="H8" s="227">
        <v>-400000</v>
      </c>
      <c r="I8" s="226" t="s">
        <v>2533</v>
      </c>
      <c r="J8" s="226" t="s">
        <v>2531</v>
      </c>
    </row>
    <row r="9" spans="1:10" ht="13.35" customHeight="1">
      <c r="A9" s="226" t="s">
        <v>2534</v>
      </c>
      <c r="B9" s="226" t="s">
        <v>2541</v>
      </c>
      <c r="C9" s="226" t="s">
        <v>1207</v>
      </c>
      <c r="D9" s="226" t="s">
        <v>1927</v>
      </c>
      <c r="E9" s="226" t="s">
        <v>2531</v>
      </c>
      <c r="F9" s="226" t="s">
        <v>2532</v>
      </c>
      <c r="G9" s="227">
        <v>0</v>
      </c>
      <c r="H9" s="227">
        <v>-172.96</v>
      </c>
      <c r="I9" s="226" t="s">
        <v>2533</v>
      </c>
      <c r="J9" s="226" t="s">
        <v>2531</v>
      </c>
    </row>
    <row r="10" spans="1:10" ht="13.35" customHeight="1">
      <c r="A10" s="226" t="s">
        <v>2534</v>
      </c>
      <c r="B10" s="226" t="s">
        <v>2542</v>
      </c>
      <c r="C10" s="226" t="s">
        <v>1207</v>
      </c>
      <c r="D10" s="226" t="s">
        <v>1931</v>
      </c>
      <c r="E10" s="226" t="s">
        <v>2531</v>
      </c>
      <c r="F10" s="226" t="s">
        <v>2532</v>
      </c>
      <c r="G10" s="227">
        <v>0</v>
      </c>
      <c r="H10" s="227">
        <v>-460.2</v>
      </c>
      <c r="I10" s="226" t="s">
        <v>2533</v>
      </c>
      <c r="J10" s="226" t="s">
        <v>2531</v>
      </c>
    </row>
    <row r="11" spans="1:10" ht="13.35" customHeight="1">
      <c r="A11" s="226" t="s">
        <v>2534</v>
      </c>
      <c r="B11" s="226" t="s">
        <v>2543</v>
      </c>
      <c r="C11" s="226" t="s">
        <v>1207</v>
      </c>
      <c r="D11" s="226" t="s">
        <v>1951</v>
      </c>
      <c r="E11" s="226" t="s">
        <v>2531</v>
      </c>
      <c r="F11" s="226" t="s">
        <v>2532</v>
      </c>
      <c r="G11" s="227">
        <v>0</v>
      </c>
      <c r="H11" s="227">
        <v>-384.72</v>
      </c>
      <c r="I11" s="226" t="s">
        <v>2533</v>
      </c>
      <c r="J11" s="226" t="s">
        <v>2531</v>
      </c>
    </row>
    <row r="12" spans="1:10" ht="13.35" customHeight="1">
      <c r="A12" s="226" t="s">
        <v>2534</v>
      </c>
      <c r="B12" s="226" t="s">
        <v>2544</v>
      </c>
      <c r="C12" s="226" t="s">
        <v>1207</v>
      </c>
      <c r="D12" s="226" t="s">
        <v>1171</v>
      </c>
      <c r="E12" s="226" t="s">
        <v>2531</v>
      </c>
      <c r="F12" s="226" t="s">
        <v>2532</v>
      </c>
      <c r="G12" s="227">
        <v>0</v>
      </c>
      <c r="H12" s="227">
        <v>-58587.199999999997</v>
      </c>
      <c r="I12" s="226" t="s">
        <v>2533</v>
      </c>
      <c r="J12" s="226" t="s">
        <v>2531</v>
      </c>
    </row>
    <row r="13" spans="1:10" ht="13.35" customHeight="1">
      <c r="A13" s="226" t="s">
        <v>2534</v>
      </c>
      <c r="B13" s="226" t="s">
        <v>2545</v>
      </c>
      <c r="C13" s="226" t="s">
        <v>1207</v>
      </c>
      <c r="D13" s="226" t="s">
        <v>1190</v>
      </c>
      <c r="E13" s="226" t="s">
        <v>2531</v>
      </c>
      <c r="F13" s="226" t="s">
        <v>2532</v>
      </c>
      <c r="G13" s="227">
        <v>0</v>
      </c>
      <c r="H13" s="227">
        <v>-6987.24</v>
      </c>
      <c r="I13" s="226" t="s">
        <v>2533</v>
      </c>
      <c r="J13" s="226" t="s">
        <v>2531</v>
      </c>
    </row>
    <row r="14" spans="1:10" ht="13.35" customHeight="1">
      <c r="A14" s="226" t="s">
        <v>2534</v>
      </c>
      <c r="B14" s="226" t="s">
        <v>2546</v>
      </c>
      <c r="C14" s="226" t="s">
        <v>1207</v>
      </c>
      <c r="D14" s="226" t="s">
        <v>1195</v>
      </c>
      <c r="E14" s="226" t="s">
        <v>2531</v>
      </c>
      <c r="F14" s="226" t="s">
        <v>2532</v>
      </c>
      <c r="G14" s="227">
        <v>0</v>
      </c>
      <c r="H14" s="227">
        <v>-438</v>
      </c>
      <c r="I14" s="226" t="s">
        <v>2533</v>
      </c>
      <c r="J14" s="226" t="s">
        <v>2531</v>
      </c>
    </row>
    <row r="15" spans="1:10" ht="13.35" customHeight="1">
      <c r="A15" s="226" t="s">
        <v>2534</v>
      </c>
      <c r="B15" s="226" t="s">
        <v>2547</v>
      </c>
      <c r="C15" s="226" t="s">
        <v>1207</v>
      </c>
      <c r="D15" s="226" t="s">
        <v>1200</v>
      </c>
      <c r="E15" s="226" t="s">
        <v>2531</v>
      </c>
      <c r="F15" s="226" t="s">
        <v>2532</v>
      </c>
      <c r="G15" s="227">
        <v>0</v>
      </c>
      <c r="H15" s="227">
        <v>-945</v>
      </c>
      <c r="I15" s="226" t="s">
        <v>2533</v>
      </c>
      <c r="J15" s="226" t="s">
        <v>2531</v>
      </c>
    </row>
    <row r="16" spans="1:10" ht="13.35" customHeight="1">
      <c r="A16" s="226" t="s">
        <v>2534</v>
      </c>
      <c r="B16" s="226" t="s">
        <v>2548</v>
      </c>
      <c r="C16" s="226" t="s">
        <v>1207</v>
      </c>
      <c r="D16" s="226" t="s">
        <v>1204</v>
      </c>
      <c r="E16" s="226" t="s">
        <v>2531</v>
      </c>
      <c r="F16" s="226" t="s">
        <v>2532</v>
      </c>
      <c r="G16" s="227">
        <v>0</v>
      </c>
      <c r="H16" s="227">
        <v>-3500</v>
      </c>
      <c r="I16" s="226" t="s">
        <v>2533</v>
      </c>
      <c r="J16" s="226" t="s">
        <v>2531</v>
      </c>
    </row>
    <row r="17" spans="1:10" ht="13.35" customHeight="1">
      <c r="A17" s="226" t="s">
        <v>2534</v>
      </c>
      <c r="B17" s="226" t="s">
        <v>2549</v>
      </c>
      <c r="C17" s="226" t="s">
        <v>1291</v>
      </c>
      <c r="D17" s="226" t="s">
        <v>2413</v>
      </c>
      <c r="E17" s="226" t="s">
        <v>2531</v>
      </c>
      <c r="F17" s="226" t="s">
        <v>2532</v>
      </c>
      <c r="G17" s="227">
        <v>0</v>
      </c>
      <c r="H17" s="227">
        <v>-155.77000000000001</v>
      </c>
      <c r="I17" s="226" t="s">
        <v>2533</v>
      </c>
      <c r="J17" s="226" t="s">
        <v>2531</v>
      </c>
    </row>
    <row r="18" spans="1:10" ht="13.35" customHeight="1">
      <c r="A18" s="226" t="s">
        <v>2534</v>
      </c>
      <c r="B18" s="226" t="s">
        <v>2550</v>
      </c>
      <c r="C18" s="226" t="s">
        <v>1351</v>
      </c>
      <c r="D18" s="226" t="s">
        <v>2316</v>
      </c>
      <c r="E18" s="226" t="s">
        <v>2531</v>
      </c>
      <c r="F18" s="226" t="s">
        <v>2532</v>
      </c>
      <c r="G18" s="227">
        <v>0</v>
      </c>
      <c r="H18" s="227">
        <v>-3500</v>
      </c>
      <c r="I18" s="226" t="s">
        <v>2533</v>
      </c>
      <c r="J18" s="226" t="s">
        <v>2531</v>
      </c>
    </row>
    <row r="19" spans="1:10" ht="13.35" customHeight="1">
      <c r="A19" s="226" t="s">
        <v>2534</v>
      </c>
      <c r="B19" s="226" t="s">
        <v>2551</v>
      </c>
      <c r="C19" s="226" t="s">
        <v>1291</v>
      </c>
      <c r="D19" s="226" t="s">
        <v>2311</v>
      </c>
      <c r="E19" s="226" t="s">
        <v>2531</v>
      </c>
      <c r="F19" s="226" t="s">
        <v>2532</v>
      </c>
      <c r="G19" s="227">
        <v>0</v>
      </c>
      <c r="H19" s="227">
        <v>-12816</v>
      </c>
      <c r="I19" s="226" t="s">
        <v>2533</v>
      </c>
      <c r="J19" s="226" t="s">
        <v>2531</v>
      </c>
    </row>
    <row r="20" spans="1:10" ht="13.35" customHeight="1">
      <c r="A20" s="226" t="s">
        <v>2534</v>
      </c>
      <c r="B20" s="226" t="s">
        <v>2552</v>
      </c>
      <c r="C20" s="226" t="s">
        <v>1145</v>
      </c>
      <c r="D20" s="226" t="s">
        <v>2419</v>
      </c>
      <c r="E20" s="226" t="s">
        <v>2531</v>
      </c>
      <c r="F20" s="226" t="s">
        <v>2532</v>
      </c>
      <c r="G20" s="227">
        <v>0</v>
      </c>
      <c r="H20" s="227">
        <v>-858</v>
      </c>
      <c r="I20" s="226" t="s">
        <v>2533</v>
      </c>
      <c r="J20" s="226" t="s">
        <v>2531</v>
      </c>
    </row>
    <row r="21" spans="1:10" ht="13.35" customHeight="1">
      <c r="A21" s="226" t="s">
        <v>2534</v>
      </c>
      <c r="B21" s="226" t="s">
        <v>2553</v>
      </c>
      <c r="C21" s="226" t="s">
        <v>1304</v>
      </c>
      <c r="D21" s="226" t="s">
        <v>2021</v>
      </c>
      <c r="E21" s="226" t="s">
        <v>2531</v>
      </c>
      <c r="F21" s="226" t="s">
        <v>2532</v>
      </c>
      <c r="G21" s="227">
        <v>0</v>
      </c>
      <c r="H21" s="227">
        <v>0</v>
      </c>
      <c r="I21" s="226" t="s">
        <v>2554</v>
      </c>
      <c r="J21" s="226" t="s">
        <v>2531</v>
      </c>
    </row>
    <row r="22" spans="1:10" ht="13.35" customHeight="1">
      <c r="A22" s="226" t="s">
        <v>2534</v>
      </c>
      <c r="B22" s="226" t="s">
        <v>2555</v>
      </c>
      <c r="C22" s="226" t="s">
        <v>1304</v>
      </c>
      <c r="D22" s="226" t="s">
        <v>2021</v>
      </c>
      <c r="E22" s="226" t="s">
        <v>2531</v>
      </c>
      <c r="F22" s="226" t="s">
        <v>2532</v>
      </c>
      <c r="G22" s="227">
        <v>0</v>
      </c>
      <c r="H22" s="227">
        <v>0</v>
      </c>
      <c r="I22" s="226" t="s">
        <v>2554</v>
      </c>
      <c r="J22" s="226" t="s">
        <v>2531</v>
      </c>
    </row>
    <row r="23" spans="1:10" ht="13.35" customHeight="1">
      <c r="A23" s="226" t="s">
        <v>2534</v>
      </c>
      <c r="B23" s="226" t="s">
        <v>2556</v>
      </c>
      <c r="C23" s="226" t="s">
        <v>1304</v>
      </c>
      <c r="D23" s="226" t="s">
        <v>2028</v>
      </c>
      <c r="E23" s="226" t="s">
        <v>2531</v>
      </c>
      <c r="F23" s="226" t="s">
        <v>2532</v>
      </c>
      <c r="G23" s="227">
        <v>0</v>
      </c>
      <c r="H23" s="227">
        <v>0</v>
      </c>
      <c r="I23" s="226" t="s">
        <v>2554</v>
      </c>
      <c r="J23" s="226" t="s">
        <v>2531</v>
      </c>
    </row>
    <row r="24" spans="1:10" ht="13.35" customHeight="1">
      <c r="A24" s="226" t="s">
        <v>2534</v>
      </c>
      <c r="B24" s="226" t="s">
        <v>2557</v>
      </c>
      <c r="C24" s="226" t="s">
        <v>1304</v>
      </c>
      <c r="D24" s="226" t="s">
        <v>2028</v>
      </c>
      <c r="E24" s="226" t="s">
        <v>2531</v>
      </c>
      <c r="F24" s="226" t="s">
        <v>2532</v>
      </c>
      <c r="G24" s="227">
        <v>0</v>
      </c>
      <c r="H24" s="227">
        <v>0</v>
      </c>
      <c r="I24" s="226" t="s">
        <v>2554</v>
      </c>
      <c r="J24" s="226" t="s">
        <v>2531</v>
      </c>
    </row>
    <row r="25" spans="1:10" ht="13.35" customHeight="1">
      <c r="A25" s="226" t="s">
        <v>2534</v>
      </c>
      <c r="B25" s="226" t="s">
        <v>2558</v>
      </c>
      <c r="C25" s="226" t="s">
        <v>1304</v>
      </c>
      <c r="D25" s="226" t="s">
        <v>2036</v>
      </c>
      <c r="E25" s="226" t="s">
        <v>2531</v>
      </c>
      <c r="F25" s="226" t="s">
        <v>2532</v>
      </c>
      <c r="G25" s="227">
        <v>0</v>
      </c>
      <c r="H25" s="227">
        <v>0</v>
      </c>
      <c r="I25" s="226" t="s">
        <v>2554</v>
      </c>
      <c r="J25" s="226" t="s">
        <v>2531</v>
      </c>
    </row>
    <row r="26" spans="1:10" ht="13.35" customHeight="1">
      <c r="A26" s="226" t="s">
        <v>2534</v>
      </c>
      <c r="B26" s="226" t="s">
        <v>2559</v>
      </c>
      <c r="C26" s="226" t="s">
        <v>1351</v>
      </c>
      <c r="D26" s="226" t="s">
        <v>2021</v>
      </c>
      <c r="E26" s="226" t="s">
        <v>2531</v>
      </c>
      <c r="F26" s="226" t="s">
        <v>2532</v>
      </c>
      <c r="G26" s="227">
        <v>0</v>
      </c>
      <c r="H26" s="227">
        <v>0</v>
      </c>
      <c r="I26" s="226" t="s">
        <v>2554</v>
      </c>
      <c r="J26" s="226" t="s">
        <v>2531</v>
      </c>
    </row>
    <row r="27" spans="1:10" ht="13.35" customHeight="1">
      <c r="A27" s="226" t="s">
        <v>2534</v>
      </c>
      <c r="B27" s="226" t="s">
        <v>2560</v>
      </c>
      <c r="C27" s="226" t="s">
        <v>1351</v>
      </c>
      <c r="D27" s="226" t="s">
        <v>2028</v>
      </c>
      <c r="E27" s="226" t="s">
        <v>2531</v>
      </c>
      <c r="F27" s="226" t="s">
        <v>2532</v>
      </c>
      <c r="G27" s="227">
        <v>0</v>
      </c>
      <c r="H27" s="227">
        <v>0</v>
      </c>
      <c r="I27" s="226" t="s">
        <v>2554</v>
      </c>
      <c r="J27" s="226" t="s">
        <v>2531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5D729-C64A-4A83-9B75-BDD5592EE966}">
  <sheetPr>
    <outlinePr summaryBelow="0" summaryRight="0"/>
    <pageSetUpPr autoPageBreaks="0"/>
  </sheetPr>
  <dimension ref="A1:V18"/>
  <sheetViews>
    <sheetView showGridLines="0" showOutlineSymbols="0" workbookViewId="0">
      <selection activeCell="E16" sqref="E16"/>
    </sheetView>
  </sheetViews>
  <sheetFormatPr defaultRowHeight="12.75" customHeight="1"/>
  <cols>
    <col min="1" max="1" width="3.42578125" style="136" customWidth="1"/>
    <col min="2" max="2" width="9.42578125" style="136" customWidth="1"/>
    <col min="3" max="3" width="11.140625" style="136" customWidth="1"/>
    <col min="4" max="4" width="1.140625" style="136" customWidth="1"/>
    <col min="5" max="5" width="5.7109375" style="136" customWidth="1"/>
    <col min="6" max="6" width="1.140625" style="136" customWidth="1"/>
    <col min="7" max="7" width="2.28515625" style="136" customWidth="1"/>
    <col min="8" max="8" width="11.42578125" style="136" customWidth="1"/>
    <col min="9" max="9" width="1.28515625" style="136" customWidth="1"/>
    <col min="10" max="10" width="1" style="136" customWidth="1"/>
    <col min="11" max="11" width="8" style="136" customWidth="1"/>
    <col min="12" max="12" width="5.5703125" style="136" customWidth="1"/>
    <col min="13" max="13" width="1.28515625" style="136" customWidth="1"/>
    <col min="14" max="14" width="3.42578125" style="136" customWidth="1"/>
    <col min="15" max="15" width="1.140625" style="136" customWidth="1"/>
    <col min="16" max="16" width="7.140625" style="136" customWidth="1"/>
    <col min="17" max="17" width="17.28515625" style="136" customWidth="1"/>
    <col min="18" max="18" width="2" style="136" customWidth="1"/>
    <col min="19" max="19" width="5.42578125" style="136" customWidth="1"/>
    <col min="20" max="20" width="1.42578125" style="136" customWidth="1"/>
    <col min="21" max="21" width="5.7109375" style="136" customWidth="1"/>
    <col min="22" max="22" width="3.28515625" style="136" customWidth="1"/>
    <col min="23" max="256" width="6.85546875" style="136" customWidth="1"/>
    <col min="257" max="257" width="3.42578125" style="136" customWidth="1"/>
    <col min="258" max="258" width="9.42578125" style="136" customWidth="1"/>
    <col min="259" max="259" width="11.140625" style="136" customWidth="1"/>
    <col min="260" max="260" width="1.140625" style="136" customWidth="1"/>
    <col min="261" max="261" width="5.7109375" style="136" customWidth="1"/>
    <col min="262" max="262" width="1.140625" style="136" customWidth="1"/>
    <col min="263" max="263" width="2.28515625" style="136" customWidth="1"/>
    <col min="264" max="264" width="11.42578125" style="136" customWidth="1"/>
    <col min="265" max="265" width="1.28515625" style="136" customWidth="1"/>
    <col min="266" max="266" width="1" style="136" customWidth="1"/>
    <col min="267" max="267" width="8" style="136" customWidth="1"/>
    <col min="268" max="268" width="5.5703125" style="136" customWidth="1"/>
    <col min="269" max="269" width="1.28515625" style="136" customWidth="1"/>
    <col min="270" max="270" width="3.42578125" style="136" customWidth="1"/>
    <col min="271" max="271" width="1.140625" style="136" customWidth="1"/>
    <col min="272" max="272" width="7.140625" style="136" customWidth="1"/>
    <col min="273" max="273" width="17.28515625" style="136" customWidth="1"/>
    <col min="274" max="274" width="2" style="136" customWidth="1"/>
    <col min="275" max="275" width="5.42578125" style="136" customWidth="1"/>
    <col min="276" max="276" width="1.42578125" style="136" customWidth="1"/>
    <col min="277" max="277" width="5.7109375" style="136" customWidth="1"/>
    <col min="278" max="278" width="3.28515625" style="136" customWidth="1"/>
    <col min="279" max="512" width="6.85546875" style="136" customWidth="1"/>
    <col min="513" max="513" width="3.42578125" style="136" customWidth="1"/>
    <col min="514" max="514" width="9.42578125" style="136" customWidth="1"/>
    <col min="515" max="515" width="11.140625" style="136" customWidth="1"/>
    <col min="516" max="516" width="1.140625" style="136" customWidth="1"/>
    <col min="517" max="517" width="5.7109375" style="136" customWidth="1"/>
    <col min="518" max="518" width="1.140625" style="136" customWidth="1"/>
    <col min="519" max="519" width="2.28515625" style="136" customWidth="1"/>
    <col min="520" max="520" width="11.42578125" style="136" customWidth="1"/>
    <col min="521" max="521" width="1.28515625" style="136" customWidth="1"/>
    <col min="522" max="522" width="1" style="136" customWidth="1"/>
    <col min="523" max="523" width="8" style="136" customWidth="1"/>
    <col min="524" max="524" width="5.5703125" style="136" customWidth="1"/>
    <col min="525" max="525" width="1.28515625" style="136" customWidth="1"/>
    <col min="526" max="526" width="3.42578125" style="136" customWidth="1"/>
    <col min="527" max="527" width="1.140625" style="136" customWidth="1"/>
    <col min="528" max="528" width="7.140625" style="136" customWidth="1"/>
    <col min="529" max="529" width="17.28515625" style="136" customWidth="1"/>
    <col min="530" max="530" width="2" style="136" customWidth="1"/>
    <col min="531" max="531" width="5.42578125" style="136" customWidth="1"/>
    <col min="532" max="532" width="1.42578125" style="136" customWidth="1"/>
    <col min="533" max="533" width="5.7109375" style="136" customWidth="1"/>
    <col min="534" max="534" width="3.28515625" style="136" customWidth="1"/>
    <col min="535" max="768" width="6.85546875" style="136" customWidth="1"/>
    <col min="769" max="769" width="3.42578125" style="136" customWidth="1"/>
    <col min="770" max="770" width="9.42578125" style="136" customWidth="1"/>
    <col min="771" max="771" width="11.140625" style="136" customWidth="1"/>
    <col min="772" max="772" width="1.140625" style="136" customWidth="1"/>
    <col min="773" max="773" width="5.7109375" style="136" customWidth="1"/>
    <col min="774" max="774" width="1.140625" style="136" customWidth="1"/>
    <col min="775" max="775" width="2.28515625" style="136" customWidth="1"/>
    <col min="776" max="776" width="11.42578125" style="136" customWidth="1"/>
    <col min="777" max="777" width="1.28515625" style="136" customWidth="1"/>
    <col min="778" max="778" width="1" style="136" customWidth="1"/>
    <col min="779" max="779" width="8" style="136" customWidth="1"/>
    <col min="780" max="780" width="5.5703125" style="136" customWidth="1"/>
    <col min="781" max="781" width="1.28515625" style="136" customWidth="1"/>
    <col min="782" max="782" width="3.42578125" style="136" customWidth="1"/>
    <col min="783" max="783" width="1.140625" style="136" customWidth="1"/>
    <col min="784" max="784" width="7.140625" style="136" customWidth="1"/>
    <col min="785" max="785" width="17.28515625" style="136" customWidth="1"/>
    <col min="786" max="786" width="2" style="136" customWidth="1"/>
    <col min="787" max="787" width="5.42578125" style="136" customWidth="1"/>
    <col min="788" max="788" width="1.42578125" style="136" customWidth="1"/>
    <col min="789" max="789" width="5.7109375" style="136" customWidth="1"/>
    <col min="790" max="790" width="3.28515625" style="136" customWidth="1"/>
    <col min="791" max="1024" width="6.85546875" style="136" customWidth="1"/>
    <col min="1025" max="1025" width="3.42578125" style="136" customWidth="1"/>
    <col min="1026" max="1026" width="9.42578125" style="136" customWidth="1"/>
    <col min="1027" max="1027" width="11.140625" style="136" customWidth="1"/>
    <col min="1028" max="1028" width="1.140625" style="136" customWidth="1"/>
    <col min="1029" max="1029" width="5.7109375" style="136" customWidth="1"/>
    <col min="1030" max="1030" width="1.140625" style="136" customWidth="1"/>
    <col min="1031" max="1031" width="2.28515625" style="136" customWidth="1"/>
    <col min="1032" max="1032" width="11.42578125" style="136" customWidth="1"/>
    <col min="1033" max="1033" width="1.28515625" style="136" customWidth="1"/>
    <col min="1034" max="1034" width="1" style="136" customWidth="1"/>
    <col min="1035" max="1035" width="8" style="136" customWidth="1"/>
    <col min="1036" max="1036" width="5.5703125" style="136" customWidth="1"/>
    <col min="1037" max="1037" width="1.28515625" style="136" customWidth="1"/>
    <col min="1038" max="1038" width="3.42578125" style="136" customWidth="1"/>
    <col min="1039" max="1039" width="1.140625" style="136" customWidth="1"/>
    <col min="1040" max="1040" width="7.140625" style="136" customWidth="1"/>
    <col min="1041" max="1041" width="17.28515625" style="136" customWidth="1"/>
    <col min="1042" max="1042" width="2" style="136" customWidth="1"/>
    <col min="1043" max="1043" width="5.42578125" style="136" customWidth="1"/>
    <col min="1044" max="1044" width="1.42578125" style="136" customWidth="1"/>
    <col min="1045" max="1045" width="5.7109375" style="136" customWidth="1"/>
    <col min="1046" max="1046" width="3.28515625" style="136" customWidth="1"/>
    <col min="1047" max="1280" width="6.85546875" style="136" customWidth="1"/>
    <col min="1281" max="1281" width="3.42578125" style="136" customWidth="1"/>
    <col min="1282" max="1282" width="9.42578125" style="136" customWidth="1"/>
    <col min="1283" max="1283" width="11.140625" style="136" customWidth="1"/>
    <col min="1284" max="1284" width="1.140625" style="136" customWidth="1"/>
    <col min="1285" max="1285" width="5.7109375" style="136" customWidth="1"/>
    <col min="1286" max="1286" width="1.140625" style="136" customWidth="1"/>
    <col min="1287" max="1287" width="2.28515625" style="136" customWidth="1"/>
    <col min="1288" max="1288" width="11.42578125" style="136" customWidth="1"/>
    <col min="1289" max="1289" width="1.28515625" style="136" customWidth="1"/>
    <col min="1290" max="1290" width="1" style="136" customWidth="1"/>
    <col min="1291" max="1291" width="8" style="136" customWidth="1"/>
    <col min="1292" max="1292" width="5.5703125" style="136" customWidth="1"/>
    <col min="1293" max="1293" width="1.28515625" style="136" customWidth="1"/>
    <col min="1294" max="1294" width="3.42578125" style="136" customWidth="1"/>
    <col min="1295" max="1295" width="1.140625" style="136" customWidth="1"/>
    <col min="1296" max="1296" width="7.140625" style="136" customWidth="1"/>
    <col min="1297" max="1297" width="17.28515625" style="136" customWidth="1"/>
    <col min="1298" max="1298" width="2" style="136" customWidth="1"/>
    <col min="1299" max="1299" width="5.42578125" style="136" customWidth="1"/>
    <col min="1300" max="1300" width="1.42578125" style="136" customWidth="1"/>
    <col min="1301" max="1301" width="5.7109375" style="136" customWidth="1"/>
    <col min="1302" max="1302" width="3.28515625" style="136" customWidth="1"/>
    <col min="1303" max="1536" width="6.85546875" style="136" customWidth="1"/>
    <col min="1537" max="1537" width="3.42578125" style="136" customWidth="1"/>
    <col min="1538" max="1538" width="9.42578125" style="136" customWidth="1"/>
    <col min="1539" max="1539" width="11.140625" style="136" customWidth="1"/>
    <col min="1540" max="1540" width="1.140625" style="136" customWidth="1"/>
    <col min="1541" max="1541" width="5.7109375" style="136" customWidth="1"/>
    <col min="1542" max="1542" width="1.140625" style="136" customWidth="1"/>
    <col min="1543" max="1543" width="2.28515625" style="136" customWidth="1"/>
    <col min="1544" max="1544" width="11.42578125" style="136" customWidth="1"/>
    <col min="1545" max="1545" width="1.28515625" style="136" customWidth="1"/>
    <col min="1546" max="1546" width="1" style="136" customWidth="1"/>
    <col min="1547" max="1547" width="8" style="136" customWidth="1"/>
    <col min="1548" max="1548" width="5.5703125" style="136" customWidth="1"/>
    <col min="1549" max="1549" width="1.28515625" style="136" customWidth="1"/>
    <col min="1550" max="1550" width="3.42578125" style="136" customWidth="1"/>
    <col min="1551" max="1551" width="1.140625" style="136" customWidth="1"/>
    <col min="1552" max="1552" width="7.140625" style="136" customWidth="1"/>
    <col min="1553" max="1553" width="17.28515625" style="136" customWidth="1"/>
    <col min="1554" max="1554" width="2" style="136" customWidth="1"/>
    <col min="1555" max="1555" width="5.42578125" style="136" customWidth="1"/>
    <col min="1556" max="1556" width="1.42578125" style="136" customWidth="1"/>
    <col min="1557" max="1557" width="5.7109375" style="136" customWidth="1"/>
    <col min="1558" max="1558" width="3.28515625" style="136" customWidth="1"/>
    <col min="1559" max="1792" width="6.85546875" style="136" customWidth="1"/>
    <col min="1793" max="1793" width="3.42578125" style="136" customWidth="1"/>
    <col min="1794" max="1794" width="9.42578125" style="136" customWidth="1"/>
    <col min="1795" max="1795" width="11.140625" style="136" customWidth="1"/>
    <col min="1796" max="1796" width="1.140625" style="136" customWidth="1"/>
    <col min="1797" max="1797" width="5.7109375" style="136" customWidth="1"/>
    <col min="1798" max="1798" width="1.140625" style="136" customWidth="1"/>
    <col min="1799" max="1799" width="2.28515625" style="136" customWidth="1"/>
    <col min="1800" max="1800" width="11.42578125" style="136" customWidth="1"/>
    <col min="1801" max="1801" width="1.28515625" style="136" customWidth="1"/>
    <col min="1802" max="1802" width="1" style="136" customWidth="1"/>
    <col min="1803" max="1803" width="8" style="136" customWidth="1"/>
    <col min="1804" max="1804" width="5.5703125" style="136" customWidth="1"/>
    <col min="1805" max="1805" width="1.28515625" style="136" customWidth="1"/>
    <col min="1806" max="1806" width="3.42578125" style="136" customWidth="1"/>
    <col min="1807" max="1807" width="1.140625" style="136" customWidth="1"/>
    <col min="1808" max="1808" width="7.140625" style="136" customWidth="1"/>
    <col min="1809" max="1809" width="17.28515625" style="136" customWidth="1"/>
    <col min="1810" max="1810" width="2" style="136" customWidth="1"/>
    <col min="1811" max="1811" width="5.42578125" style="136" customWidth="1"/>
    <col min="1812" max="1812" width="1.42578125" style="136" customWidth="1"/>
    <col min="1813" max="1813" width="5.7109375" style="136" customWidth="1"/>
    <col min="1814" max="1814" width="3.28515625" style="136" customWidth="1"/>
    <col min="1815" max="2048" width="6.85546875" style="136" customWidth="1"/>
    <col min="2049" max="2049" width="3.42578125" style="136" customWidth="1"/>
    <col min="2050" max="2050" width="9.42578125" style="136" customWidth="1"/>
    <col min="2051" max="2051" width="11.140625" style="136" customWidth="1"/>
    <col min="2052" max="2052" width="1.140625" style="136" customWidth="1"/>
    <col min="2053" max="2053" width="5.7109375" style="136" customWidth="1"/>
    <col min="2054" max="2054" width="1.140625" style="136" customWidth="1"/>
    <col min="2055" max="2055" width="2.28515625" style="136" customWidth="1"/>
    <col min="2056" max="2056" width="11.42578125" style="136" customWidth="1"/>
    <col min="2057" max="2057" width="1.28515625" style="136" customWidth="1"/>
    <col min="2058" max="2058" width="1" style="136" customWidth="1"/>
    <col min="2059" max="2059" width="8" style="136" customWidth="1"/>
    <col min="2060" max="2060" width="5.5703125" style="136" customWidth="1"/>
    <col min="2061" max="2061" width="1.28515625" style="136" customWidth="1"/>
    <col min="2062" max="2062" width="3.42578125" style="136" customWidth="1"/>
    <col min="2063" max="2063" width="1.140625" style="136" customWidth="1"/>
    <col min="2064" max="2064" width="7.140625" style="136" customWidth="1"/>
    <col min="2065" max="2065" width="17.28515625" style="136" customWidth="1"/>
    <col min="2066" max="2066" width="2" style="136" customWidth="1"/>
    <col min="2067" max="2067" width="5.42578125" style="136" customWidth="1"/>
    <col min="2068" max="2068" width="1.42578125" style="136" customWidth="1"/>
    <col min="2069" max="2069" width="5.7109375" style="136" customWidth="1"/>
    <col min="2070" max="2070" width="3.28515625" style="136" customWidth="1"/>
    <col min="2071" max="2304" width="6.85546875" style="136" customWidth="1"/>
    <col min="2305" max="2305" width="3.42578125" style="136" customWidth="1"/>
    <col min="2306" max="2306" width="9.42578125" style="136" customWidth="1"/>
    <col min="2307" max="2307" width="11.140625" style="136" customWidth="1"/>
    <col min="2308" max="2308" width="1.140625" style="136" customWidth="1"/>
    <col min="2309" max="2309" width="5.7109375" style="136" customWidth="1"/>
    <col min="2310" max="2310" width="1.140625" style="136" customWidth="1"/>
    <col min="2311" max="2311" width="2.28515625" style="136" customWidth="1"/>
    <col min="2312" max="2312" width="11.42578125" style="136" customWidth="1"/>
    <col min="2313" max="2313" width="1.28515625" style="136" customWidth="1"/>
    <col min="2314" max="2314" width="1" style="136" customWidth="1"/>
    <col min="2315" max="2315" width="8" style="136" customWidth="1"/>
    <col min="2316" max="2316" width="5.5703125" style="136" customWidth="1"/>
    <col min="2317" max="2317" width="1.28515625" style="136" customWidth="1"/>
    <col min="2318" max="2318" width="3.42578125" style="136" customWidth="1"/>
    <col min="2319" max="2319" width="1.140625" style="136" customWidth="1"/>
    <col min="2320" max="2320" width="7.140625" style="136" customWidth="1"/>
    <col min="2321" max="2321" width="17.28515625" style="136" customWidth="1"/>
    <col min="2322" max="2322" width="2" style="136" customWidth="1"/>
    <col min="2323" max="2323" width="5.42578125" style="136" customWidth="1"/>
    <col min="2324" max="2324" width="1.42578125" style="136" customWidth="1"/>
    <col min="2325" max="2325" width="5.7109375" style="136" customWidth="1"/>
    <col min="2326" max="2326" width="3.28515625" style="136" customWidth="1"/>
    <col min="2327" max="2560" width="6.85546875" style="136" customWidth="1"/>
    <col min="2561" max="2561" width="3.42578125" style="136" customWidth="1"/>
    <col min="2562" max="2562" width="9.42578125" style="136" customWidth="1"/>
    <col min="2563" max="2563" width="11.140625" style="136" customWidth="1"/>
    <col min="2564" max="2564" width="1.140625" style="136" customWidth="1"/>
    <col min="2565" max="2565" width="5.7109375" style="136" customWidth="1"/>
    <col min="2566" max="2566" width="1.140625" style="136" customWidth="1"/>
    <col min="2567" max="2567" width="2.28515625" style="136" customWidth="1"/>
    <col min="2568" max="2568" width="11.42578125" style="136" customWidth="1"/>
    <col min="2569" max="2569" width="1.28515625" style="136" customWidth="1"/>
    <col min="2570" max="2570" width="1" style="136" customWidth="1"/>
    <col min="2571" max="2571" width="8" style="136" customWidth="1"/>
    <col min="2572" max="2572" width="5.5703125" style="136" customWidth="1"/>
    <col min="2573" max="2573" width="1.28515625" style="136" customWidth="1"/>
    <col min="2574" max="2574" width="3.42578125" style="136" customWidth="1"/>
    <col min="2575" max="2575" width="1.140625" style="136" customWidth="1"/>
    <col min="2576" max="2576" width="7.140625" style="136" customWidth="1"/>
    <col min="2577" max="2577" width="17.28515625" style="136" customWidth="1"/>
    <col min="2578" max="2578" width="2" style="136" customWidth="1"/>
    <col min="2579" max="2579" width="5.42578125" style="136" customWidth="1"/>
    <col min="2580" max="2580" width="1.42578125" style="136" customWidth="1"/>
    <col min="2581" max="2581" width="5.7109375" style="136" customWidth="1"/>
    <col min="2582" max="2582" width="3.28515625" style="136" customWidth="1"/>
    <col min="2583" max="2816" width="6.85546875" style="136" customWidth="1"/>
    <col min="2817" max="2817" width="3.42578125" style="136" customWidth="1"/>
    <col min="2818" max="2818" width="9.42578125" style="136" customWidth="1"/>
    <col min="2819" max="2819" width="11.140625" style="136" customWidth="1"/>
    <col min="2820" max="2820" width="1.140625" style="136" customWidth="1"/>
    <col min="2821" max="2821" width="5.7109375" style="136" customWidth="1"/>
    <col min="2822" max="2822" width="1.140625" style="136" customWidth="1"/>
    <col min="2823" max="2823" width="2.28515625" style="136" customWidth="1"/>
    <col min="2824" max="2824" width="11.42578125" style="136" customWidth="1"/>
    <col min="2825" max="2825" width="1.28515625" style="136" customWidth="1"/>
    <col min="2826" max="2826" width="1" style="136" customWidth="1"/>
    <col min="2827" max="2827" width="8" style="136" customWidth="1"/>
    <col min="2828" max="2828" width="5.5703125" style="136" customWidth="1"/>
    <col min="2829" max="2829" width="1.28515625" style="136" customWidth="1"/>
    <col min="2830" max="2830" width="3.42578125" style="136" customWidth="1"/>
    <col min="2831" max="2831" width="1.140625" style="136" customWidth="1"/>
    <col min="2832" max="2832" width="7.140625" style="136" customWidth="1"/>
    <col min="2833" max="2833" width="17.28515625" style="136" customWidth="1"/>
    <col min="2834" max="2834" width="2" style="136" customWidth="1"/>
    <col min="2835" max="2835" width="5.42578125" style="136" customWidth="1"/>
    <col min="2836" max="2836" width="1.42578125" style="136" customWidth="1"/>
    <col min="2837" max="2837" width="5.7109375" style="136" customWidth="1"/>
    <col min="2838" max="2838" width="3.28515625" style="136" customWidth="1"/>
    <col min="2839" max="3072" width="6.85546875" style="136" customWidth="1"/>
    <col min="3073" max="3073" width="3.42578125" style="136" customWidth="1"/>
    <col min="3074" max="3074" width="9.42578125" style="136" customWidth="1"/>
    <col min="3075" max="3075" width="11.140625" style="136" customWidth="1"/>
    <col min="3076" max="3076" width="1.140625" style="136" customWidth="1"/>
    <col min="3077" max="3077" width="5.7109375" style="136" customWidth="1"/>
    <col min="3078" max="3078" width="1.140625" style="136" customWidth="1"/>
    <col min="3079" max="3079" width="2.28515625" style="136" customWidth="1"/>
    <col min="3080" max="3080" width="11.42578125" style="136" customWidth="1"/>
    <col min="3081" max="3081" width="1.28515625" style="136" customWidth="1"/>
    <col min="3082" max="3082" width="1" style="136" customWidth="1"/>
    <col min="3083" max="3083" width="8" style="136" customWidth="1"/>
    <col min="3084" max="3084" width="5.5703125" style="136" customWidth="1"/>
    <col min="3085" max="3085" width="1.28515625" style="136" customWidth="1"/>
    <col min="3086" max="3086" width="3.42578125" style="136" customWidth="1"/>
    <col min="3087" max="3087" width="1.140625" style="136" customWidth="1"/>
    <col min="3088" max="3088" width="7.140625" style="136" customWidth="1"/>
    <col min="3089" max="3089" width="17.28515625" style="136" customWidth="1"/>
    <col min="3090" max="3090" width="2" style="136" customWidth="1"/>
    <col min="3091" max="3091" width="5.42578125" style="136" customWidth="1"/>
    <col min="3092" max="3092" width="1.42578125" style="136" customWidth="1"/>
    <col min="3093" max="3093" width="5.7109375" style="136" customWidth="1"/>
    <col min="3094" max="3094" width="3.28515625" style="136" customWidth="1"/>
    <col min="3095" max="3328" width="6.85546875" style="136" customWidth="1"/>
    <col min="3329" max="3329" width="3.42578125" style="136" customWidth="1"/>
    <col min="3330" max="3330" width="9.42578125" style="136" customWidth="1"/>
    <col min="3331" max="3331" width="11.140625" style="136" customWidth="1"/>
    <col min="3332" max="3332" width="1.140625" style="136" customWidth="1"/>
    <col min="3333" max="3333" width="5.7109375" style="136" customWidth="1"/>
    <col min="3334" max="3334" width="1.140625" style="136" customWidth="1"/>
    <col min="3335" max="3335" width="2.28515625" style="136" customWidth="1"/>
    <col min="3336" max="3336" width="11.42578125" style="136" customWidth="1"/>
    <col min="3337" max="3337" width="1.28515625" style="136" customWidth="1"/>
    <col min="3338" max="3338" width="1" style="136" customWidth="1"/>
    <col min="3339" max="3339" width="8" style="136" customWidth="1"/>
    <col min="3340" max="3340" width="5.5703125" style="136" customWidth="1"/>
    <col min="3341" max="3341" width="1.28515625" style="136" customWidth="1"/>
    <col min="3342" max="3342" width="3.42578125" style="136" customWidth="1"/>
    <col min="3343" max="3343" width="1.140625" style="136" customWidth="1"/>
    <col min="3344" max="3344" width="7.140625" style="136" customWidth="1"/>
    <col min="3345" max="3345" width="17.28515625" style="136" customWidth="1"/>
    <col min="3346" max="3346" width="2" style="136" customWidth="1"/>
    <col min="3347" max="3347" width="5.42578125" style="136" customWidth="1"/>
    <col min="3348" max="3348" width="1.42578125" style="136" customWidth="1"/>
    <col min="3349" max="3349" width="5.7109375" style="136" customWidth="1"/>
    <col min="3350" max="3350" width="3.28515625" style="136" customWidth="1"/>
    <col min="3351" max="3584" width="6.85546875" style="136" customWidth="1"/>
    <col min="3585" max="3585" width="3.42578125" style="136" customWidth="1"/>
    <col min="3586" max="3586" width="9.42578125" style="136" customWidth="1"/>
    <col min="3587" max="3587" width="11.140625" style="136" customWidth="1"/>
    <col min="3588" max="3588" width="1.140625" style="136" customWidth="1"/>
    <col min="3589" max="3589" width="5.7109375" style="136" customWidth="1"/>
    <col min="3590" max="3590" width="1.140625" style="136" customWidth="1"/>
    <col min="3591" max="3591" width="2.28515625" style="136" customWidth="1"/>
    <col min="3592" max="3592" width="11.42578125" style="136" customWidth="1"/>
    <col min="3593" max="3593" width="1.28515625" style="136" customWidth="1"/>
    <col min="3594" max="3594" width="1" style="136" customWidth="1"/>
    <col min="3595" max="3595" width="8" style="136" customWidth="1"/>
    <col min="3596" max="3596" width="5.5703125" style="136" customWidth="1"/>
    <col min="3597" max="3597" width="1.28515625" style="136" customWidth="1"/>
    <col min="3598" max="3598" width="3.42578125" style="136" customWidth="1"/>
    <col min="3599" max="3599" width="1.140625" style="136" customWidth="1"/>
    <col min="3600" max="3600" width="7.140625" style="136" customWidth="1"/>
    <col min="3601" max="3601" width="17.28515625" style="136" customWidth="1"/>
    <col min="3602" max="3602" width="2" style="136" customWidth="1"/>
    <col min="3603" max="3603" width="5.42578125" style="136" customWidth="1"/>
    <col min="3604" max="3604" width="1.42578125" style="136" customWidth="1"/>
    <col min="3605" max="3605" width="5.7109375" style="136" customWidth="1"/>
    <col min="3606" max="3606" width="3.28515625" style="136" customWidth="1"/>
    <col min="3607" max="3840" width="6.85546875" style="136" customWidth="1"/>
    <col min="3841" max="3841" width="3.42578125" style="136" customWidth="1"/>
    <col min="3842" max="3842" width="9.42578125" style="136" customWidth="1"/>
    <col min="3843" max="3843" width="11.140625" style="136" customWidth="1"/>
    <col min="3844" max="3844" width="1.140625" style="136" customWidth="1"/>
    <col min="3845" max="3845" width="5.7109375" style="136" customWidth="1"/>
    <col min="3846" max="3846" width="1.140625" style="136" customWidth="1"/>
    <col min="3847" max="3847" width="2.28515625" style="136" customWidth="1"/>
    <col min="3848" max="3848" width="11.42578125" style="136" customWidth="1"/>
    <col min="3849" max="3849" width="1.28515625" style="136" customWidth="1"/>
    <col min="3850" max="3850" width="1" style="136" customWidth="1"/>
    <col min="3851" max="3851" width="8" style="136" customWidth="1"/>
    <col min="3852" max="3852" width="5.5703125" style="136" customWidth="1"/>
    <col min="3853" max="3853" width="1.28515625" style="136" customWidth="1"/>
    <col min="3854" max="3854" width="3.42578125" style="136" customWidth="1"/>
    <col min="3855" max="3855" width="1.140625" style="136" customWidth="1"/>
    <col min="3856" max="3856" width="7.140625" style="136" customWidth="1"/>
    <col min="3857" max="3857" width="17.28515625" style="136" customWidth="1"/>
    <col min="3858" max="3858" width="2" style="136" customWidth="1"/>
    <col min="3859" max="3859" width="5.42578125" style="136" customWidth="1"/>
    <col min="3860" max="3860" width="1.42578125" style="136" customWidth="1"/>
    <col min="3861" max="3861" width="5.7109375" style="136" customWidth="1"/>
    <col min="3862" max="3862" width="3.28515625" style="136" customWidth="1"/>
    <col min="3863" max="4096" width="6.85546875" style="136" customWidth="1"/>
    <col min="4097" max="4097" width="3.42578125" style="136" customWidth="1"/>
    <col min="4098" max="4098" width="9.42578125" style="136" customWidth="1"/>
    <col min="4099" max="4099" width="11.140625" style="136" customWidth="1"/>
    <col min="4100" max="4100" width="1.140625" style="136" customWidth="1"/>
    <col min="4101" max="4101" width="5.7109375" style="136" customWidth="1"/>
    <col min="4102" max="4102" width="1.140625" style="136" customWidth="1"/>
    <col min="4103" max="4103" width="2.28515625" style="136" customWidth="1"/>
    <col min="4104" max="4104" width="11.42578125" style="136" customWidth="1"/>
    <col min="4105" max="4105" width="1.28515625" style="136" customWidth="1"/>
    <col min="4106" max="4106" width="1" style="136" customWidth="1"/>
    <col min="4107" max="4107" width="8" style="136" customWidth="1"/>
    <col min="4108" max="4108" width="5.5703125" style="136" customWidth="1"/>
    <col min="4109" max="4109" width="1.28515625" style="136" customWidth="1"/>
    <col min="4110" max="4110" width="3.42578125" style="136" customWidth="1"/>
    <col min="4111" max="4111" width="1.140625" style="136" customWidth="1"/>
    <col min="4112" max="4112" width="7.140625" style="136" customWidth="1"/>
    <col min="4113" max="4113" width="17.28515625" style="136" customWidth="1"/>
    <col min="4114" max="4114" width="2" style="136" customWidth="1"/>
    <col min="4115" max="4115" width="5.42578125" style="136" customWidth="1"/>
    <col min="4116" max="4116" width="1.42578125" style="136" customWidth="1"/>
    <col min="4117" max="4117" width="5.7109375" style="136" customWidth="1"/>
    <col min="4118" max="4118" width="3.28515625" style="136" customWidth="1"/>
    <col min="4119" max="4352" width="6.85546875" style="136" customWidth="1"/>
    <col min="4353" max="4353" width="3.42578125" style="136" customWidth="1"/>
    <col min="4354" max="4354" width="9.42578125" style="136" customWidth="1"/>
    <col min="4355" max="4355" width="11.140625" style="136" customWidth="1"/>
    <col min="4356" max="4356" width="1.140625" style="136" customWidth="1"/>
    <col min="4357" max="4357" width="5.7109375" style="136" customWidth="1"/>
    <col min="4358" max="4358" width="1.140625" style="136" customWidth="1"/>
    <col min="4359" max="4359" width="2.28515625" style="136" customWidth="1"/>
    <col min="4360" max="4360" width="11.42578125" style="136" customWidth="1"/>
    <col min="4361" max="4361" width="1.28515625" style="136" customWidth="1"/>
    <col min="4362" max="4362" width="1" style="136" customWidth="1"/>
    <col min="4363" max="4363" width="8" style="136" customWidth="1"/>
    <col min="4364" max="4364" width="5.5703125" style="136" customWidth="1"/>
    <col min="4365" max="4365" width="1.28515625" style="136" customWidth="1"/>
    <col min="4366" max="4366" width="3.42578125" style="136" customWidth="1"/>
    <col min="4367" max="4367" width="1.140625" style="136" customWidth="1"/>
    <col min="4368" max="4368" width="7.140625" style="136" customWidth="1"/>
    <col min="4369" max="4369" width="17.28515625" style="136" customWidth="1"/>
    <col min="4370" max="4370" width="2" style="136" customWidth="1"/>
    <col min="4371" max="4371" width="5.42578125" style="136" customWidth="1"/>
    <col min="4372" max="4372" width="1.42578125" style="136" customWidth="1"/>
    <col min="4373" max="4373" width="5.7109375" style="136" customWidth="1"/>
    <col min="4374" max="4374" width="3.28515625" style="136" customWidth="1"/>
    <col min="4375" max="4608" width="6.85546875" style="136" customWidth="1"/>
    <col min="4609" max="4609" width="3.42578125" style="136" customWidth="1"/>
    <col min="4610" max="4610" width="9.42578125" style="136" customWidth="1"/>
    <col min="4611" max="4611" width="11.140625" style="136" customWidth="1"/>
    <col min="4612" max="4612" width="1.140625" style="136" customWidth="1"/>
    <col min="4613" max="4613" width="5.7109375" style="136" customWidth="1"/>
    <col min="4614" max="4614" width="1.140625" style="136" customWidth="1"/>
    <col min="4615" max="4615" width="2.28515625" style="136" customWidth="1"/>
    <col min="4616" max="4616" width="11.42578125" style="136" customWidth="1"/>
    <col min="4617" max="4617" width="1.28515625" style="136" customWidth="1"/>
    <col min="4618" max="4618" width="1" style="136" customWidth="1"/>
    <col min="4619" max="4619" width="8" style="136" customWidth="1"/>
    <col min="4620" max="4620" width="5.5703125" style="136" customWidth="1"/>
    <col min="4621" max="4621" width="1.28515625" style="136" customWidth="1"/>
    <col min="4622" max="4622" width="3.42578125" style="136" customWidth="1"/>
    <col min="4623" max="4623" width="1.140625" style="136" customWidth="1"/>
    <col min="4624" max="4624" width="7.140625" style="136" customWidth="1"/>
    <col min="4625" max="4625" width="17.28515625" style="136" customWidth="1"/>
    <col min="4626" max="4626" width="2" style="136" customWidth="1"/>
    <col min="4627" max="4627" width="5.42578125" style="136" customWidth="1"/>
    <col min="4628" max="4628" width="1.42578125" style="136" customWidth="1"/>
    <col min="4629" max="4629" width="5.7109375" style="136" customWidth="1"/>
    <col min="4630" max="4630" width="3.28515625" style="136" customWidth="1"/>
    <col min="4631" max="4864" width="6.85546875" style="136" customWidth="1"/>
    <col min="4865" max="4865" width="3.42578125" style="136" customWidth="1"/>
    <col min="4866" max="4866" width="9.42578125" style="136" customWidth="1"/>
    <col min="4867" max="4867" width="11.140625" style="136" customWidth="1"/>
    <col min="4868" max="4868" width="1.140625" style="136" customWidth="1"/>
    <col min="4869" max="4869" width="5.7109375" style="136" customWidth="1"/>
    <col min="4870" max="4870" width="1.140625" style="136" customWidth="1"/>
    <col min="4871" max="4871" width="2.28515625" style="136" customWidth="1"/>
    <col min="4872" max="4872" width="11.42578125" style="136" customWidth="1"/>
    <col min="4873" max="4873" width="1.28515625" style="136" customWidth="1"/>
    <col min="4874" max="4874" width="1" style="136" customWidth="1"/>
    <col min="4875" max="4875" width="8" style="136" customWidth="1"/>
    <col min="4876" max="4876" width="5.5703125" style="136" customWidth="1"/>
    <col min="4877" max="4877" width="1.28515625" style="136" customWidth="1"/>
    <col min="4878" max="4878" width="3.42578125" style="136" customWidth="1"/>
    <col min="4879" max="4879" width="1.140625" style="136" customWidth="1"/>
    <col min="4880" max="4880" width="7.140625" style="136" customWidth="1"/>
    <col min="4881" max="4881" width="17.28515625" style="136" customWidth="1"/>
    <col min="4882" max="4882" width="2" style="136" customWidth="1"/>
    <col min="4883" max="4883" width="5.42578125" style="136" customWidth="1"/>
    <col min="4884" max="4884" width="1.42578125" style="136" customWidth="1"/>
    <col min="4885" max="4885" width="5.7109375" style="136" customWidth="1"/>
    <col min="4886" max="4886" width="3.28515625" style="136" customWidth="1"/>
    <col min="4887" max="5120" width="6.85546875" style="136" customWidth="1"/>
    <col min="5121" max="5121" width="3.42578125" style="136" customWidth="1"/>
    <col min="5122" max="5122" width="9.42578125" style="136" customWidth="1"/>
    <col min="5123" max="5123" width="11.140625" style="136" customWidth="1"/>
    <col min="5124" max="5124" width="1.140625" style="136" customWidth="1"/>
    <col min="5125" max="5125" width="5.7109375" style="136" customWidth="1"/>
    <col min="5126" max="5126" width="1.140625" style="136" customWidth="1"/>
    <col min="5127" max="5127" width="2.28515625" style="136" customWidth="1"/>
    <col min="5128" max="5128" width="11.42578125" style="136" customWidth="1"/>
    <col min="5129" max="5129" width="1.28515625" style="136" customWidth="1"/>
    <col min="5130" max="5130" width="1" style="136" customWidth="1"/>
    <col min="5131" max="5131" width="8" style="136" customWidth="1"/>
    <col min="5132" max="5132" width="5.5703125" style="136" customWidth="1"/>
    <col min="5133" max="5133" width="1.28515625" style="136" customWidth="1"/>
    <col min="5134" max="5134" width="3.42578125" style="136" customWidth="1"/>
    <col min="5135" max="5135" width="1.140625" style="136" customWidth="1"/>
    <col min="5136" max="5136" width="7.140625" style="136" customWidth="1"/>
    <col min="5137" max="5137" width="17.28515625" style="136" customWidth="1"/>
    <col min="5138" max="5138" width="2" style="136" customWidth="1"/>
    <col min="5139" max="5139" width="5.42578125" style="136" customWidth="1"/>
    <col min="5140" max="5140" width="1.42578125" style="136" customWidth="1"/>
    <col min="5141" max="5141" width="5.7109375" style="136" customWidth="1"/>
    <col min="5142" max="5142" width="3.28515625" style="136" customWidth="1"/>
    <col min="5143" max="5376" width="6.85546875" style="136" customWidth="1"/>
    <col min="5377" max="5377" width="3.42578125" style="136" customWidth="1"/>
    <col min="5378" max="5378" width="9.42578125" style="136" customWidth="1"/>
    <col min="5379" max="5379" width="11.140625" style="136" customWidth="1"/>
    <col min="5380" max="5380" width="1.140625" style="136" customWidth="1"/>
    <col min="5381" max="5381" width="5.7109375" style="136" customWidth="1"/>
    <col min="5382" max="5382" width="1.140625" style="136" customWidth="1"/>
    <col min="5383" max="5383" width="2.28515625" style="136" customWidth="1"/>
    <col min="5384" max="5384" width="11.42578125" style="136" customWidth="1"/>
    <col min="5385" max="5385" width="1.28515625" style="136" customWidth="1"/>
    <col min="5386" max="5386" width="1" style="136" customWidth="1"/>
    <col min="5387" max="5387" width="8" style="136" customWidth="1"/>
    <col min="5388" max="5388" width="5.5703125" style="136" customWidth="1"/>
    <col min="5389" max="5389" width="1.28515625" style="136" customWidth="1"/>
    <col min="5390" max="5390" width="3.42578125" style="136" customWidth="1"/>
    <col min="5391" max="5391" width="1.140625" style="136" customWidth="1"/>
    <col min="5392" max="5392" width="7.140625" style="136" customWidth="1"/>
    <col min="5393" max="5393" width="17.28515625" style="136" customWidth="1"/>
    <col min="5394" max="5394" width="2" style="136" customWidth="1"/>
    <col min="5395" max="5395" width="5.42578125" style="136" customWidth="1"/>
    <col min="5396" max="5396" width="1.42578125" style="136" customWidth="1"/>
    <col min="5397" max="5397" width="5.7109375" style="136" customWidth="1"/>
    <col min="5398" max="5398" width="3.28515625" style="136" customWidth="1"/>
    <col min="5399" max="5632" width="6.85546875" style="136" customWidth="1"/>
    <col min="5633" max="5633" width="3.42578125" style="136" customWidth="1"/>
    <col min="5634" max="5634" width="9.42578125" style="136" customWidth="1"/>
    <col min="5635" max="5635" width="11.140625" style="136" customWidth="1"/>
    <col min="5636" max="5636" width="1.140625" style="136" customWidth="1"/>
    <col min="5637" max="5637" width="5.7109375" style="136" customWidth="1"/>
    <col min="5638" max="5638" width="1.140625" style="136" customWidth="1"/>
    <col min="5639" max="5639" width="2.28515625" style="136" customWidth="1"/>
    <col min="5640" max="5640" width="11.42578125" style="136" customWidth="1"/>
    <col min="5641" max="5641" width="1.28515625" style="136" customWidth="1"/>
    <col min="5642" max="5642" width="1" style="136" customWidth="1"/>
    <col min="5643" max="5643" width="8" style="136" customWidth="1"/>
    <col min="5644" max="5644" width="5.5703125" style="136" customWidth="1"/>
    <col min="5645" max="5645" width="1.28515625" style="136" customWidth="1"/>
    <col min="5646" max="5646" width="3.42578125" style="136" customWidth="1"/>
    <col min="5647" max="5647" width="1.140625" style="136" customWidth="1"/>
    <col min="5648" max="5648" width="7.140625" style="136" customWidth="1"/>
    <col min="5649" max="5649" width="17.28515625" style="136" customWidth="1"/>
    <col min="5650" max="5650" width="2" style="136" customWidth="1"/>
    <col min="5651" max="5651" width="5.42578125" style="136" customWidth="1"/>
    <col min="5652" max="5652" width="1.42578125" style="136" customWidth="1"/>
    <col min="5653" max="5653" width="5.7109375" style="136" customWidth="1"/>
    <col min="5654" max="5654" width="3.28515625" style="136" customWidth="1"/>
    <col min="5655" max="5888" width="6.85546875" style="136" customWidth="1"/>
    <col min="5889" max="5889" width="3.42578125" style="136" customWidth="1"/>
    <col min="5890" max="5890" width="9.42578125" style="136" customWidth="1"/>
    <col min="5891" max="5891" width="11.140625" style="136" customWidth="1"/>
    <col min="5892" max="5892" width="1.140625" style="136" customWidth="1"/>
    <col min="5893" max="5893" width="5.7109375" style="136" customWidth="1"/>
    <col min="5894" max="5894" width="1.140625" style="136" customWidth="1"/>
    <col min="5895" max="5895" width="2.28515625" style="136" customWidth="1"/>
    <col min="5896" max="5896" width="11.42578125" style="136" customWidth="1"/>
    <col min="5897" max="5897" width="1.28515625" style="136" customWidth="1"/>
    <col min="5898" max="5898" width="1" style="136" customWidth="1"/>
    <col min="5899" max="5899" width="8" style="136" customWidth="1"/>
    <col min="5900" max="5900" width="5.5703125" style="136" customWidth="1"/>
    <col min="5901" max="5901" width="1.28515625" style="136" customWidth="1"/>
    <col min="5902" max="5902" width="3.42578125" style="136" customWidth="1"/>
    <col min="5903" max="5903" width="1.140625" style="136" customWidth="1"/>
    <col min="5904" max="5904" width="7.140625" style="136" customWidth="1"/>
    <col min="5905" max="5905" width="17.28515625" style="136" customWidth="1"/>
    <col min="5906" max="5906" width="2" style="136" customWidth="1"/>
    <col min="5907" max="5907" width="5.42578125" style="136" customWidth="1"/>
    <col min="5908" max="5908" width="1.42578125" style="136" customWidth="1"/>
    <col min="5909" max="5909" width="5.7109375" style="136" customWidth="1"/>
    <col min="5910" max="5910" width="3.28515625" style="136" customWidth="1"/>
    <col min="5911" max="6144" width="6.85546875" style="136" customWidth="1"/>
    <col min="6145" max="6145" width="3.42578125" style="136" customWidth="1"/>
    <col min="6146" max="6146" width="9.42578125" style="136" customWidth="1"/>
    <col min="6147" max="6147" width="11.140625" style="136" customWidth="1"/>
    <col min="6148" max="6148" width="1.140625" style="136" customWidth="1"/>
    <col min="6149" max="6149" width="5.7109375" style="136" customWidth="1"/>
    <col min="6150" max="6150" width="1.140625" style="136" customWidth="1"/>
    <col min="6151" max="6151" width="2.28515625" style="136" customWidth="1"/>
    <col min="6152" max="6152" width="11.42578125" style="136" customWidth="1"/>
    <col min="6153" max="6153" width="1.28515625" style="136" customWidth="1"/>
    <col min="6154" max="6154" width="1" style="136" customWidth="1"/>
    <col min="6155" max="6155" width="8" style="136" customWidth="1"/>
    <col min="6156" max="6156" width="5.5703125" style="136" customWidth="1"/>
    <col min="6157" max="6157" width="1.28515625" style="136" customWidth="1"/>
    <col min="6158" max="6158" width="3.42578125" style="136" customWidth="1"/>
    <col min="6159" max="6159" width="1.140625" style="136" customWidth="1"/>
    <col min="6160" max="6160" width="7.140625" style="136" customWidth="1"/>
    <col min="6161" max="6161" width="17.28515625" style="136" customWidth="1"/>
    <col min="6162" max="6162" width="2" style="136" customWidth="1"/>
    <col min="6163" max="6163" width="5.42578125" style="136" customWidth="1"/>
    <col min="6164" max="6164" width="1.42578125" style="136" customWidth="1"/>
    <col min="6165" max="6165" width="5.7109375" style="136" customWidth="1"/>
    <col min="6166" max="6166" width="3.28515625" style="136" customWidth="1"/>
    <col min="6167" max="6400" width="6.85546875" style="136" customWidth="1"/>
    <col min="6401" max="6401" width="3.42578125" style="136" customWidth="1"/>
    <col min="6402" max="6402" width="9.42578125" style="136" customWidth="1"/>
    <col min="6403" max="6403" width="11.140625" style="136" customWidth="1"/>
    <col min="6404" max="6404" width="1.140625" style="136" customWidth="1"/>
    <col min="6405" max="6405" width="5.7109375" style="136" customWidth="1"/>
    <col min="6406" max="6406" width="1.140625" style="136" customWidth="1"/>
    <col min="6407" max="6407" width="2.28515625" style="136" customWidth="1"/>
    <col min="6408" max="6408" width="11.42578125" style="136" customWidth="1"/>
    <col min="6409" max="6409" width="1.28515625" style="136" customWidth="1"/>
    <col min="6410" max="6410" width="1" style="136" customWidth="1"/>
    <col min="6411" max="6411" width="8" style="136" customWidth="1"/>
    <col min="6412" max="6412" width="5.5703125" style="136" customWidth="1"/>
    <col min="6413" max="6413" width="1.28515625" style="136" customWidth="1"/>
    <col min="6414" max="6414" width="3.42578125" style="136" customWidth="1"/>
    <col min="6415" max="6415" width="1.140625" style="136" customWidth="1"/>
    <col min="6416" max="6416" width="7.140625" style="136" customWidth="1"/>
    <col min="6417" max="6417" width="17.28515625" style="136" customWidth="1"/>
    <col min="6418" max="6418" width="2" style="136" customWidth="1"/>
    <col min="6419" max="6419" width="5.42578125" style="136" customWidth="1"/>
    <col min="6420" max="6420" width="1.42578125" style="136" customWidth="1"/>
    <col min="6421" max="6421" width="5.7109375" style="136" customWidth="1"/>
    <col min="6422" max="6422" width="3.28515625" style="136" customWidth="1"/>
    <col min="6423" max="6656" width="6.85546875" style="136" customWidth="1"/>
    <col min="6657" max="6657" width="3.42578125" style="136" customWidth="1"/>
    <col min="6658" max="6658" width="9.42578125" style="136" customWidth="1"/>
    <col min="6659" max="6659" width="11.140625" style="136" customWidth="1"/>
    <col min="6660" max="6660" width="1.140625" style="136" customWidth="1"/>
    <col min="6661" max="6661" width="5.7109375" style="136" customWidth="1"/>
    <col min="6662" max="6662" width="1.140625" style="136" customWidth="1"/>
    <col min="6663" max="6663" width="2.28515625" style="136" customWidth="1"/>
    <col min="6664" max="6664" width="11.42578125" style="136" customWidth="1"/>
    <col min="6665" max="6665" width="1.28515625" style="136" customWidth="1"/>
    <col min="6666" max="6666" width="1" style="136" customWidth="1"/>
    <col min="6667" max="6667" width="8" style="136" customWidth="1"/>
    <col min="6668" max="6668" width="5.5703125" style="136" customWidth="1"/>
    <col min="6669" max="6669" width="1.28515625" style="136" customWidth="1"/>
    <col min="6670" max="6670" width="3.42578125" style="136" customWidth="1"/>
    <col min="6671" max="6671" width="1.140625" style="136" customWidth="1"/>
    <col min="6672" max="6672" width="7.140625" style="136" customWidth="1"/>
    <col min="6673" max="6673" width="17.28515625" style="136" customWidth="1"/>
    <col min="6674" max="6674" width="2" style="136" customWidth="1"/>
    <col min="6675" max="6675" width="5.42578125" style="136" customWidth="1"/>
    <col min="6676" max="6676" width="1.42578125" style="136" customWidth="1"/>
    <col min="6677" max="6677" width="5.7109375" style="136" customWidth="1"/>
    <col min="6678" max="6678" width="3.28515625" style="136" customWidth="1"/>
    <col min="6679" max="6912" width="6.85546875" style="136" customWidth="1"/>
    <col min="6913" max="6913" width="3.42578125" style="136" customWidth="1"/>
    <col min="6914" max="6914" width="9.42578125" style="136" customWidth="1"/>
    <col min="6915" max="6915" width="11.140625" style="136" customWidth="1"/>
    <col min="6916" max="6916" width="1.140625" style="136" customWidth="1"/>
    <col min="6917" max="6917" width="5.7109375" style="136" customWidth="1"/>
    <col min="6918" max="6918" width="1.140625" style="136" customWidth="1"/>
    <col min="6919" max="6919" width="2.28515625" style="136" customWidth="1"/>
    <col min="6920" max="6920" width="11.42578125" style="136" customWidth="1"/>
    <col min="6921" max="6921" width="1.28515625" style="136" customWidth="1"/>
    <col min="6922" max="6922" width="1" style="136" customWidth="1"/>
    <col min="6923" max="6923" width="8" style="136" customWidth="1"/>
    <col min="6924" max="6924" width="5.5703125" style="136" customWidth="1"/>
    <col min="6925" max="6925" width="1.28515625" style="136" customWidth="1"/>
    <col min="6926" max="6926" width="3.42578125" style="136" customWidth="1"/>
    <col min="6927" max="6927" width="1.140625" style="136" customWidth="1"/>
    <col min="6928" max="6928" width="7.140625" style="136" customWidth="1"/>
    <col min="6929" max="6929" width="17.28515625" style="136" customWidth="1"/>
    <col min="6930" max="6930" width="2" style="136" customWidth="1"/>
    <col min="6931" max="6931" width="5.42578125" style="136" customWidth="1"/>
    <col min="6932" max="6932" width="1.42578125" style="136" customWidth="1"/>
    <col min="6933" max="6933" width="5.7109375" style="136" customWidth="1"/>
    <col min="6934" max="6934" width="3.28515625" style="136" customWidth="1"/>
    <col min="6935" max="7168" width="6.85546875" style="136" customWidth="1"/>
    <col min="7169" max="7169" width="3.42578125" style="136" customWidth="1"/>
    <col min="7170" max="7170" width="9.42578125" style="136" customWidth="1"/>
    <col min="7171" max="7171" width="11.140625" style="136" customWidth="1"/>
    <col min="7172" max="7172" width="1.140625" style="136" customWidth="1"/>
    <col min="7173" max="7173" width="5.7109375" style="136" customWidth="1"/>
    <col min="7174" max="7174" width="1.140625" style="136" customWidth="1"/>
    <col min="7175" max="7175" width="2.28515625" style="136" customWidth="1"/>
    <col min="7176" max="7176" width="11.42578125" style="136" customWidth="1"/>
    <col min="7177" max="7177" width="1.28515625" style="136" customWidth="1"/>
    <col min="7178" max="7178" width="1" style="136" customWidth="1"/>
    <col min="7179" max="7179" width="8" style="136" customWidth="1"/>
    <col min="7180" max="7180" width="5.5703125" style="136" customWidth="1"/>
    <col min="7181" max="7181" width="1.28515625" style="136" customWidth="1"/>
    <col min="7182" max="7182" width="3.42578125" style="136" customWidth="1"/>
    <col min="7183" max="7183" width="1.140625" style="136" customWidth="1"/>
    <col min="7184" max="7184" width="7.140625" style="136" customWidth="1"/>
    <col min="7185" max="7185" width="17.28515625" style="136" customWidth="1"/>
    <col min="7186" max="7186" width="2" style="136" customWidth="1"/>
    <col min="7187" max="7187" width="5.42578125" style="136" customWidth="1"/>
    <col min="7188" max="7188" width="1.42578125" style="136" customWidth="1"/>
    <col min="7189" max="7189" width="5.7109375" style="136" customWidth="1"/>
    <col min="7190" max="7190" width="3.28515625" style="136" customWidth="1"/>
    <col min="7191" max="7424" width="6.85546875" style="136" customWidth="1"/>
    <col min="7425" max="7425" width="3.42578125" style="136" customWidth="1"/>
    <col min="7426" max="7426" width="9.42578125" style="136" customWidth="1"/>
    <col min="7427" max="7427" width="11.140625" style="136" customWidth="1"/>
    <col min="7428" max="7428" width="1.140625" style="136" customWidth="1"/>
    <col min="7429" max="7429" width="5.7109375" style="136" customWidth="1"/>
    <col min="7430" max="7430" width="1.140625" style="136" customWidth="1"/>
    <col min="7431" max="7431" width="2.28515625" style="136" customWidth="1"/>
    <col min="7432" max="7432" width="11.42578125" style="136" customWidth="1"/>
    <col min="7433" max="7433" width="1.28515625" style="136" customWidth="1"/>
    <col min="7434" max="7434" width="1" style="136" customWidth="1"/>
    <col min="7435" max="7435" width="8" style="136" customWidth="1"/>
    <col min="7436" max="7436" width="5.5703125" style="136" customWidth="1"/>
    <col min="7437" max="7437" width="1.28515625" style="136" customWidth="1"/>
    <col min="7438" max="7438" width="3.42578125" style="136" customWidth="1"/>
    <col min="7439" max="7439" width="1.140625" style="136" customWidth="1"/>
    <col min="7440" max="7440" width="7.140625" style="136" customWidth="1"/>
    <col min="7441" max="7441" width="17.28515625" style="136" customWidth="1"/>
    <col min="7442" max="7442" width="2" style="136" customWidth="1"/>
    <col min="7443" max="7443" width="5.42578125" style="136" customWidth="1"/>
    <col min="7444" max="7444" width="1.42578125" style="136" customWidth="1"/>
    <col min="7445" max="7445" width="5.7109375" style="136" customWidth="1"/>
    <col min="7446" max="7446" width="3.28515625" style="136" customWidth="1"/>
    <col min="7447" max="7680" width="6.85546875" style="136" customWidth="1"/>
    <col min="7681" max="7681" width="3.42578125" style="136" customWidth="1"/>
    <col min="7682" max="7682" width="9.42578125" style="136" customWidth="1"/>
    <col min="7683" max="7683" width="11.140625" style="136" customWidth="1"/>
    <col min="7684" max="7684" width="1.140625" style="136" customWidth="1"/>
    <col min="7685" max="7685" width="5.7109375" style="136" customWidth="1"/>
    <col min="7686" max="7686" width="1.140625" style="136" customWidth="1"/>
    <col min="7687" max="7687" width="2.28515625" style="136" customWidth="1"/>
    <col min="7688" max="7688" width="11.42578125" style="136" customWidth="1"/>
    <col min="7689" max="7689" width="1.28515625" style="136" customWidth="1"/>
    <col min="7690" max="7690" width="1" style="136" customWidth="1"/>
    <col min="7691" max="7691" width="8" style="136" customWidth="1"/>
    <col min="7692" max="7692" width="5.5703125" style="136" customWidth="1"/>
    <col min="7693" max="7693" width="1.28515625" style="136" customWidth="1"/>
    <col min="7694" max="7694" width="3.42578125" style="136" customWidth="1"/>
    <col min="7695" max="7695" width="1.140625" style="136" customWidth="1"/>
    <col min="7696" max="7696" width="7.140625" style="136" customWidth="1"/>
    <col min="7697" max="7697" width="17.28515625" style="136" customWidth="1"/>
    <col min="7698" max="7698" width="2" style="136" customWidth="1"/>
    <col min="7699" max="7699" width="5.42578125" style="136" customWidth="1"/>
    <col min="7700" max="7700" width="1.42578125" style="136" customWidth="1"/>
    <col min="7701" max="7701" width="5.7109375" style="136" customWidth="1"/>
    <col min="7702" max="7702" width="3.28515625" style="136" customWidth="1"/>
    <col min="7703" max="7936" width="6.85546875" style="136" customWidth="1"/>
    <col min="7937" max="7937" width="3.42578125" style="136" customWidth="1"/>
    <col min="7938" max="7938" width="9.42578125" style="136" customWidth="1"/>
    <col min="7939" max="7939" width="11.140625" style="136" customWidth="1"/>
    <col min="7940" max="7940" width="1.140625" style="136" customWidth="1"/>
    <col min="7941" max="7941" width="5.7109375" style="136" customWidth="1"/>
    <col min="7942" max="7942" width="1.140625" style="136" customWidth="1"/>
    <col min="7943" max="7943" width="2.28515625" style="136" customWidth="1"/>
    <col min="7944" max="7944" width="11.42578125" style="136" customWidth="1"/>
    <col min="7945" max="7945" width="1.28515625" style="136" customWidth="1"/>
    <col min="7946" max="7946" width="1" style="136" customWidth="1"/>
    <col min="7947" max="7947" width="8" style="136" customWidth="1"/>
    <col min="7948" max="7948" width="5.5703125" style="136" customWidth="1"/>
    <col min="7949" max="7949" width="1.28515625" style="136" customWidth="1"/>
    <col min="7950" max="7950" width="3.42578125" style="136" customWidth="1"/>
    <col min="7951" max="7951" width="1.140625" style="136" customWidth="1"/>
    <col min="7952" max="7952" width="7.140625" style="136" customWidth="1"/>
    <col min="7953" max="7953" width="17.28515625" style="136" customWidth="1"/>
    <col min="7954" max="7954" width="2" style="136" customWidth="1"/>
    <col min="7955" max="7955" width="5.42578125" style="136" customWidth="1"/>
    <col min="7956" max="7956" width="1.42578125" style="136" customWidth="1"/>
    <col min="7957" max="7957" width="5.7109375" style="136" customWidth="1"/>
    <col min="7958" max="7958" width="3.28515625" style="136" customWidth="1"/>
    <col min="7959" max="8192" width="6.85546875" style="136" customWidth="1"/>
    <col min="8193" max="8193" width="3.42578125" style="136" customWidth="1"/>
    <col min="8194" max="8194" width="9.42578125" style="136" customWidth="1"/>
    <col min="8195" max="8195" width="11.140625" style="136" customWidth="1"/>
    <col min="8196" max="8196" width="1.140625" style="136" customWidth="1"/>
    <col min="8197" max="8197" width="5.7109375" style="136" customWidth="1"/>
    <col min="8198" max="8198" width="1.140625" style="136" customWidth="1"/>
    <col min="8199" max="8199" width="2.28515625" style="136" customWidth="1"/>
    <col min="8200" max="8200" width="11.42578125" style="136" customWidth="1"/>
    <col min="8201" max="8201" width="1.28515625" style="136" customWidth="1"/>
    <col min="8202" max="8202" width="1" style="136" customWidth="1"/>
    <col min="8203" max="8203" width="8" style="136" customWidth="1"/>
    <col min="8204" max="8204" width="5.5703125" style="136" customWidth="1"/>
    <col min="8205" max="8205" width="1.28515625" style="136" customWidth="1"/>
    <col min="8206" max="8206" width="3.42578125" style="136" customWidth="1"/>
    <col min="8207" max="8207" width="1.140625" style="136" customWidth="1"/>
    <col min="8208" max="8208" width="7.140625" style="136" customWidth="1"/>
    <col min="8209" max="8209" width="17.28515625" style="136" customWidth="1"/>
    <col min="8210" max="8210" width="2" style="136" customWidth="1"/>
    <col min="8211" max="8211" width="5.42578125" style="136" customWidth="1"/>
    <col min="8212" max="8212" width="1.42578125" style="136" customWidth="1"/>
    <col min="8213" max="8213" width="5.7109375" style="136" customWidth="1"/>
    <col min="8214" max="8214" width="3.28515625" style="136" customWidth="1"/>
    <col min="8215" max="8448" width="6.85546875" style="136" customWidth="1"/>
    <col min="8449" max="8449" width="3.42578125" style="136" customWidth="1"/>
    <col min="8450" max="8450" width="9.42578125" style="136" customWidth="1"/>
    <col min="8451" max="8451" width="11.140625" style="136" customWidth="1"/>
    <col min="8452" max="8452" width="1.140625" style="136" customWidth="1"/>
    <col min="8453" max="8453" width="5.7109375" style="136" customWidth="1"/>
    <col min="8454" max="8454" width="1.140625" style="136" customWidth="1"/>
    <col min="8455" max="8455" width="2.28515625" style="136" customWidth="1"/>
    <col min="8456" max="8456" width="11.42578125" style="136" customWidth="1"/>
    <col min="8457" max="8457" width="1.28515625" style="136" customWidth="1"/>
    <col min="8458" max="8458" width="1" style="136" customWidth="1"/>
    <col min="8459" max="8459" width="8" style="136" customWidth="1"/>
    <col min="8460" max="8460" width="5.5703125" style="136" customWidth="1"/>
    <col min="8461" max="8461" width="1.28515625" style="136" customWidth="1"/>
    <col min="8462" max="8462" width="3.42578125" style="136" customWidth="1"/>
    <col min="8463" max="8463" width="1.140625" style="136" customWidth="1"/>
    <col min="8464" max="8464" width="7.140625" style="136" customWidth="1"/>
    <col min="8465" max="8465" width="17.28515625" style="136" customWidth="1"/>
    <col min="8466" max="8466" width="2" style="136" customWidth="1"/>
    <col min="8467" max="8467" width="5.42578125" style="136" customWidth="1"/>
    <col min="8468" max="8468" width="1.42578125" style="136" customWidth="1"/>
    <col min="8469" max="8469" width="5.7109375" style="136" customWidth="1"/>
    <col min="8470" max="8470" width="3.28515625" style="136" customWidth="1"/>
    <col min="8471" max="8704" width="6.85546875" style="136" customWidth="1"/>
    <col min="8705" max="8705" width="3.42578125" style="136" customWidth="1"/>
    <col min="8706" max="8706" width="9.42578125" style="136" customWidth="1"/>
    <col min="8707" max="8707" width="11.140625" style="136" customWidth="1"/>
    <col min="8708" max="8708" width="1.140625" style="136" customWidth="1"/>
    <col min="8709" max="8709" width="5.7109375" style="136" customWidth="1"/>
    <col min="8710" max="8710" width="1.140625" style="136" customWidth="1"/>
    <col min="8711" max="8711" width="2.28515625" style="136" customWidth="1"/>
    <col min="8712" max="8712" width="11.42578125" style="136" customWidth="1"/>
    <col min="8713" max="8713" width="1.28515625" style="136" customWidth="1"/>
    <col min="8714" max="8714" width="1" style="136" customWidth="1"/>
    <col min="8715" max="8715" width="8" style="136" customWidth="1"/>
    <col min="8716" max="8716" width="5.5703125" style="136" customWidth="1"/>
    <col min="8717" max="8717" width="1.28515625" style="136" customWidth="1"/>
    <col min="8718" max="8718" width="3.42578125" style="136" customWidth="1"/>
    <col min="8719" max="8719" width="1.140625" style="136" customWidth="1"/>
    <col min="8720" max="8720" width="7.140625" style="136" customWidth="1"/>
    <col min="8721" max="8721" width="17.28515625" style="136" customWidth="1"/>
    <col min="8722" max="8722" width="2" style="136" customWidth="1"/>
    <col min="8723" max="8723" width="5.42578125" style="136" customWidth="1"/>
    <col min="8724" max="8724" width="1.42578125" style="136" customWidth="1"/>
    <col min="8725" max="8725" width="5.7109375" style="136" customWidth="1"/>
    <col min="8726" max="8726" width="3.28515625" style="136" customWidth="1"/>
    <col min="8727" max="8960" width="6.85546875" style="136" customWidth="1"/>
    <col min="8961" max="8961" width="3.42578125" style="136" customWidth="1"/>
    <col min="8962" max="8962" width="9.42578125" style="136" customWidth="1"/>
    <col min="8963" max="8963" width="11.140625" style="136" customWidth="1"/>
    <col min="8964" max="8964" width="1.140625" style="136" customWidth="1"/>
    <col min="8965" max="8965" width="5.7109375" style="136" customWidth="1"/>
    <col min="8966" max="8966" width="1.140625" style="136" customWidth="1"/>
    <col min="8967" max="8967" width="2.28515625" style="136" customWidth="1"/>
    <col min="8968" max="8968" width="11.42578125" style="136" customWidth="1"/>
    <col min="8969" max="8969" width="1.28515625" style="136" customWidth="1"/>
    <col min="8970" max="8970" width="1" style="136" customWidth="1"/>
    <col min="8971" max="8971" width="8" style="136" customWidth="1"/>
    <col min="8972" max="8972" width="5.5703125" style="136" customWidth="1"/>
    <col min="8973" max="8973" width="1.28515625" style="136" customWidth="1"/>
    <col min="8974" max="8974" width="3.42578125" style="136" customWidth="1"/>
    <col min="8975" max="8975" width="1.140625" style="136" customWidth="1"/>
    <col min="8976" max="8976" width="7.140625" style="136" customWidth="1"/>
    <col min="8977" max="8977" width="17.28515625" style="136" customWidth="1"/>
    <col min="8978" max="8978" width="2" style="136" customWidth="1"/>
    <col min="8979" max="8979" width="5.42578125" style="136" customWidth="1"/>
    <col min="8980" max="8980" width="1.42578125" style="136" customWidth="1"/>
    <col min="8981" max="8981" width="5.7109375" style="136" customWidth="1"/>
    <col min="8982" max="8982" width="3.28515625" style="136" customWidth="1"/>
    <col min="8983" max="9216" width="6.85546875" style="136" customWidth="1"/>
    <col min="9217" max="9217" width="3.42578125" style="136" customWidth="1"/>
    <col min="9218" max="9218" width="9.42578125" style="136" customWidth="1"/>
    <col min="9219" max="9219" width="11.140625" style="136" customWidth="1"/>
    <col min="9220" max="9220" width="1.140625" style="136" customWidth="1"/>
    <col min="9221" max="9221" width="5.7109375" style="136" customWidth="1"/>
    <col min="9222" max="9222" width="1.140625" style="136" customWidth="1"/>
    <col min="9223" max="9223" width="2.28515625" style="136" customWidth="1"/>
    <col min="9224" max="9224" width="11.42578125" style="136" customWidth="1"/>
    <col min="9225" max="9225" width="1.28515625" style="136" customWidth="1"/>
    <col min="9226" max="9226" width="1" style="136" customWidth="1"/>
    <col min="9227" max="9227" width="8" style="136" customWidth="1"/>
    <col min="9228" max="9228" width="5.5703125" style="136" customWidth="1"/>
    <col min="9229" max="9229" width="1.28515625" style="136" customWidth="1"/>
    <col min="9230" max="9230" width="3.42578125" style="136" customWidth="1"/>
    <col min="9231" max="9231" width="1.140625" style="136" customWidth="1"/>
    <col min="9232" max="9232" width="7.140625" style="136" customWidth="1"/>
    <col min="9233" max="9233" width="17.28515625" style="136" customWidth="1"/>
    <col min="9234" max="9234" width="2" style="136" customWidth="1"/>
    <col min="9235" max="9235" width="5.42578125" style="136" customWidth="1"/>
    <col min="9236" max="9236" width="1.42578125" style="136" customWidth="1"/>
    <col min="9237" max="9237" width="5.7109375" style="136" customWidth="1"/>
    <col min="9238" max="9238" width="3.28515625" style="136" customWidth="1"/>
    <col min="9239" max="9472" width="6.85546875" style="136" customWidth="1"/>
    <col min="9473" max="9473" width="3.42578125" style="136" customWidth="1"/>
    <col min="9474" max="9474" width="9.42578125" style="136" customWidth="1"/>
    <col min="9475" max="9475" width="11.140625" style="136" customWidth="1"/>
    <col min="9476" max="9476" width="1.140625" style="136" customWidth="1"/>
    <col min="9477" max="9477" width="5.7109375" style="136" customWidth="1"/>
    <col min="9478" max="9478" width="1.140625" style="136" customWidth="1"/>
    <col min="9479" max="9479" width="2.28515625" style="136" customWidth="1"/>
    <col min="9480" max="9480" width="11.42578125" style="136" customWidth="1"/>
    <col min="9481" max="9481" width="1.28515625" style="136" customWidth="1"/>
    <col min="9482" max="9482" width="1" style="136" customWidth="1"/>
    <col min="9483" max="9483" width="8" style="136" customWidth="1"/>
    <col min="9484" max="9484" width="5.5703125" style="136" customWidth="1"/>
    <col min="9485" max="9485" width="1.28515625" style="136" customWidth="1"/>
    <col min="9486" max="9486" width="3.42578125" style="136" customWidth="1"/>
    <col min="9487" max="9487" width="1.140625" style="136" customWidth="1"/>
    <col min="9488" max="9488" width="7.140625" style="136" customWidth="1"/>
    <col min="9489" max="9489" width="17.28515625" style="136" customWidth="1"/>
    <col min="9490" max="9490" width="2" style="136" customWidth="1"/>
    <col min="9491" max="9491" width="5.42578125" style="136" customWidth="1"/>
    <col min="9492" max="9492" width="1.42578125" style="136" customWidth="1"/>
    <col min="9493" max="9493" width="5.7109375" style="136" customWidth="1"/>
    <col min="9494" max="9494" width="3.28515625" style="136" customWidth="1"/>
    <col min="9495" max="9728" width="6.85546875" style="136" customWidth="1"/>
    <col min="9729" max="9729" width="3.42578125" style="136" customWidth="1"/>
    <col min="9730" max="9730" width="9.42578125" style="136" customWidth="1"/>
    <col min="9731" max="9731" width="11.140625" style="136" customWidth="1"/>
    <col min="9732" max="9732" width="1.140625" style="136" customWidth="1"/>
    <col min="9733" max="9733" width="5.7109375" style="136" customWidth="1"/>
    <col min="9734" max="9734" width="1.140625" style="136" customWidth="1"/>
    <col min="9735" max="9735" width="2.28515625" style="136" customWidth="1"/>
    <col min="9736" max="9736" width="11.42578125" style="136" customWidth="1"/>
    <col min="9737" max="9737" width="1.28515625" style="136" customWidth="1"/>
    <col min="9738" max="9738" width="1" style="136" customWidth="1"/>
    <col min="9739" max="9739" width="8" style="136" customWidth="1"/>
    <col min="9740" max="9740" width="5.5703125" style="136" customWidth="1"/>
    <col min="9741" max="9741" width="1.28515625" style="136" customWidth="1"/>
    <col min="9742" max="9742" width="3.42578125" style="136" customWidth="1"/>
    <col min="9743" max="9743" width="1.140625" style="136" customWidth="1"/>
    <col min="9744" max="9744" width="7.140625" style="136" customWidth="1"/>
    <col min="9745" max="9745" width="17.28515625" style="136" customWidth="1"/>
    <col min="9746" max="9746" width="2" style="136" customWidth="1"/>
    <col min="9747" max="9747" width="5.42578125" style="136" customWidth="1"/>
    <col min="9748" max="9748" width="1.42578125" style="136" customWidth="1"/>
    <col min="9749" max="9749" width="5.7109375" style="136" customWidth="1"/>
    <col min="9750" max="9750" width="3.28515625" style="136" customWidth="1"/>
    <col min="9751" max="9984" width="6.85546875" style="136" customWidth="1"/>
    <col min="9985" max="9985" width="3.42578125" style="136" customWidth="1"/>
    <col min="9986" max="9986" width="9.42578125" style="136" customWidth="1"/>
    <col min="9987" max="9987" width="11.140625" style="136" customWidth="1"/>
    <col min="9988" max="9988" width="1.140625" style="136" customWidth="1"/>
    <col min="9989" max="9989" width="5.7109375" style="136" customWidth="1"/>
    <col min="9990" max="9990" width="1.140625" style="136" customWidth="1"/>
    <col min="9991" max="9991" width="2.28515625" style="136" customWidth="1"/>
    <col min="9992" max="9992" width="11.42578125" style="136" customWidth="1"/>
    <col min="9993" max="9993" width="1.28515625" style="136" customWidth="1"/>
    <col min="9994" max="9994" width="1" style="136" customWidth="1"/>
    <col min="9995" max="9995" width="8" style="136" customWidth="1"/>
    <col min="9996" max="9996" width="5.5703125" style="136" customWidth="1"/>
    <col min="9997" max="9997" width="1.28515625" style="136" customWidth="1"/>
    <col min="9998" max="9998" width="3.42578125" style="136" customWidth="1"/>
    <col min="9999" max="9999" width="1.140625" style="136" customWidth="1"/>
    <col min="10000" max="10000" width="7.140625" style="136" customWidth="1"/>
    <col min="10001" max="10001" width="17.28515625" style="136" customWidth="1"/>
    <col min="10002" max="10002" width="2" style="136" customWidth="1"/>
    <col min="10003" max="10003" width="5.42578125" style="136" customWidth="1"/>
    <col min="10004" max="10004" width="1.42578125" style="136" customWidth="1"/>
    <col min="10005" max="10005" width="5.7109375" style="136" customWidth="1"/>
    <col min="10006" max="10006" width="3.28515625" style="136" customWidth="1"/>
    <col min="10007" max="10240" width="6.85546875" style="136" customWidth="1"/>
    <col min="10241" max="10241" width="3.42578125" style="136" customWidth="1"/>
    <col min="10242" max="10242" width="9.42578125" style="136" customWidth="1"/>
    <col min="10243" max="10243" width="11.140625" style="136" customWidth="1"/>
    <col min="10244" max="10244" width="1.140625" style="136" customWidth="1"/>
    <col min="10245" max="10245" width="5.7109375" style="136" customWidth="1"/>
    <col min="10246" max="10246" width="1.140625" style="136" customWidth="1"/>
    <col min="10247" max="10247" width="2.28515625" style="136" customWidth="1"/>
    <col min="10248" max="10248" width="11.42578125" style="136" customWidth="1"/>
    <col min="10249" max="10249" width="1.28515625" style="136" customWidth="1"/>
    <col min="10250" max="10250" width="1" style="136" customWidth="1"/>
    <col min="10251" max="10251" width="8" style="136" customWidth="1"/>
    <col min="10252" max="10252" width="5.5703125" style="136" customWidth="1"/>
    <col min="10253" max="10253" width="1.28515625" style="136" customWidth="1"/>
    <col min="10254" max="10254" width="3.42578125" style="136" customWidth="1"/>
    <col min="10255" max="10255" width="1.140625" style="136" customWidth="1"/>
    <col min="10256" max="10256" width="7.140625" style="136" customWidth="1"/>
    <col min="10257" max="10257" width="17.28515625" style="136" customWidth="1"/>
    <col min="10258" max="10258" width="2" style="136" customWidth="1"/>
    <col min="10259" max="10259" width="5.42578125" style="136" customWidth="1"/>
    <col min="10260" max="10260" width="1.42578125" style="136" customWidth="1"/>
    <col min="10261" max="10261" width="5.7109375" style="136" customWidth="1"/>
    <col min="10262" max="10262" width="3.28515625" style="136" customWidth="1"/>
    <col min="10263" max="10496" width="6.85546875" style="136" customWidth="1"/>
    <col min="10497" max="10497" width="3.42578125" style="136" customWidth="1"/>
    <col min="10498" max="10498" width="9.42578125" style="136" customWidth="1"/>
    <col min="10499" max="10499" width="11.140625" style="136" customWidth="1"/>
    <col min="10500" max="10500" width="1.140625" style="136" customWidth="1"/>
    <col min="10501" max="10501" width="5.7109375" style="136" customWidth="1"/>
    <col min="10502" max="10502" width="1.140625" style="136" customWidth="1"/>
    <col min="10503" max="10503" width="2.28515625" style="136" customWidth="1"/>
    <col min="10504" max="10504" width="11.42578125" style="136" customWidth="1"/>
    <col min="10505" max="10505" width="1.28515625" style="136" customWidth="1"/>
    <col min="10506" max="10506" width="1" style="136" customWidth="1"/>
    <col min="10507" max="10507" width="8" style="136" customWidth="1"/>
    <col min="10508" max="10508" width="5.5703125" style="136" customWidth="1"/>
    <col min="10509" max="10509" width="1.28515625" style="136" customWidth="1"/>
    <col min="10510" max="10510" width="3.42578125" style="136" customWidth="1"/>
    <col min="10511" max="10511" width="1.140625" style="136" customWidth="1"/>
    <col min="10512" max="10512" width="7.140625" style="136" customWidth="1"/>
    <col min="10513" max="10513" width="17.28515625" style="136" customWidth="1"/>
    <col min="10514" max="10514" width="2" style="136" customWidth="1"/>
    <col min="10515" max="10515" width="5.42578125" style="136" customWidth="1"/>
    <col min="10516" max="10516" width="1.42578125" style="136" customWidth="1"/>
    <col min="10517" max="10517" width="5.7109375" style="136" customWidth="1"/>
    <col min="10518" max="10518" width="3.28515625" style="136" customWidth="1"/>
    <col min="10519" max="10752" width="6.85546875" style="136" customWidth="1"/>
    <col min="10753" max="10753" width="3.42578125" style="136" customWidth="1"/>
    <col min="10754" max="10754" width="9.42578125" style="136" customWidth="1"/>
    <col min="10755" max="10755" width="11.140625" style="136" customWidth="1"/>
    <col min="10756" max="10756" width="1.140625" style="136" customWidth="1"/>
    <col min="10757" max="10757" width="5.7109375" style="136" customWidth="1"/>
    <col min="10758" max="10758" width="1.140625" style="136" customWidth="1"/>
    <col min="10759" max="10759" width="2.28515625" style="136" customWidth="1"/>
    <col min="10760" max="10760" width="11.42578125" style="136" customWidth="1"/>
    <col min="10761" max="10761" width="1.28515625" style="136" customWidth="1"/>
    <col min="10762" max="10762" width="1" style="136" customWidth="1"/>
    <col min="10763" max="10763" width="8" style="136" customWidth="1"/>
    <col min="10764" max="10764" width="5.5703125" style="136" customWidth="1"/>
    <col min="10765" max="10765" width="1.28515625" style="136" customWidth="1"/>
    <col min="10766" max="10766" width="3.42578125" style="136" customWidth="1"/>
    <col min="10767" max="10767" width="1.140625" style="136" customWidth="1"/>
    <col min="10768" max="10768" width="7.140625" style="136" customWidth="1"/>
    <col min="10769" max="10769" width="17.28515625" style="136" customWidth="1"/>
    <col min="10770" max="10770" width="2" style="136" customWidth="1"/>
    <col min="10771" max="10771" width="5.42578125" style="136" customWidth="1"/>
    <col min="10772" max="10772" width="1.42578125" style="136" customWidth="1"/>
    <col min="10773" max="10773" width="5.7109375" style="136" customWidth="1"/>
    <col min="10774" max="10774" width="3.28515625" style="136" customWidth="1"/>
    <col min="10775" max="11008" width="6.85546875" style="136" customWidth="1"/>
    <col min="11009" max="11009" width="3.42578125" style="136" customWidth="1"/>
    <col min="11010" max="11010" width="9.42578125" style="136" customWidth="1"/>
    <col min="11011" max="11011" width="11.140625" style="136" customWidth="1"/>
    <col min="11012" max="11012" width="1.140625" style="136" customWidth="1"/>
    <col min="11013" max="11013" width="5.7109375" style="136" customWidth="1"/>
    <col min="11014" max="11014" width="1.140625" style="136" customWidth="1"/>
    <col min="11015" max="11015" width="2.28515625" style="136" customWidth="1"/>
    <col min="11016" max="11016" width="11.42578125" style="136" customWidth="1"/>
    <col min="11017" max="11017" width="1.28515625" style="136" customWidth="1"/>
    <col min="11018" max="11018" width="1" style="136" customWidth="1"/>
    <col min="11019" max="11019" width="8" style="136" customWidth="1"/>
    <col min="11020" max="11020" width="5.5703125" style="136" customWidth="1"/>
    <col min="11021" max="11021" width="1.28515625" style="136" customWidth="1"/>
    <col min="11022" max="11022" width="3.42578125" style="136" customWidth="1"/>
    <col min="11023" max="11023" width="1.140625" style="136" customWidth="1"/>
    <col min="11024" max="11024" width="7.140625" style="136" customWidth="1"/>
    <col min="11025" max="11025" width="17.28515625" style="136" customWidth="1"/>
    <col min="11026" max="11026" width="2" style="136" customWidth="1"/>
    <col min="11027" max="11027" width="5.42578125" style="136" customWidth="1"/>
    <col min="11028" max="11028" width="1.42578125" style="136" customWidth="1"/>
    <col min="11029" max="11029" width="5.7109375" style="136" customWidth="1"/>
    <col min="11030" max="11030" width="3.28515625" style="136" customWidth="1"/>
    <col min="11031" max="11264" width="6.85546875" style="136" customWidth="1"/>
    <col min="11265" max="11265" width="3.42578125" style="136" customWidth="1"/>
    <col min="11266" max="11266" width="9.42578125" style="136" customWidth="1"/>
    <col min="11267" max="11267" width="11.140625" style="136" customWidth="1"/>
    <col min="11268" max="11268" width="1.140625" style="136" customWidth="1"/>
    <col min="11269" max="11269" width="5.7109375" style="136" customWidth="1"/>
    <col min="11270" max="11270" width="1.140625" style="136" customWidth="1"/>
    <col min="11271" max="11271" width="2.28515625" style="136" customWidth="1"/>
    <col min="11272" max="11272" width="11.42578125" style="136" customWidth="1"/>
    <col min="11273" max="11273" width="1.28515625" style="136" customWidth="1"/>
    <col min="11274" max="11274" width="1" style="136" customWidth="1"/>
    <col min="11275" max="11275" width="8" style="136" customWidth="1"/>
    <col min="11276" max="11276" width="5.5703125" style="136" customWidth="1"/>
    <col min="11277" max="11277" width="1.28515625" style="136" customWidth="1"/>
    <col min="11278" max="11278" width="3.42578125" style="136" customWidth="1"/>
    <col min="11279" max="11279" width="1.140625" style="136" customWidth="1"/>
    <col min="11280" max="11280" width="7.140625" style="136" customWidth="1"/>
    <col min="11281" max="11281" width="17.28515625" style="136" customWidth="1"/>
    <col min="11282" max="11282" width="2" style="136" customWidth="1"/>
    <col min="11283" max="11283" width="5.42578125" style="136" customWidth="1"/>
    <col min="11284" max="11284" width="1.42578125" style="136" customWidth="1"/>
    <col min="11285" max="11285" width="5.7109375" style="136" customWidth="1"/>
    <col min="11286" max="11286" width="3.28515625" style="136" customWidth="1"/>
    <col min="11287" max="11520" width="6.85546875" style="136" customWidth="1"/>
    <col min="11521" max="11521" width="3.42578125" style="136" customWidth="1"/>
    <col min="11522" max="11522" width="9.42578125" style="136" customWidth="1"/>
    <col min="11523" max="11523" width="11.140625" style="136" customWidth="1"/>
    <col min="11524" max="11524" width="1.140625" style="136" customWidth="1"/>
    <col min="11525" max="11525" width="5.7109375" style="136" customWidth="1"/>
    <col min="11526" max="11526" width="1.140625" style="136" customWidth="1"/>
    <col min="11527" max="11527" width="2.28515625" style="136" customWidth="1"/>
    <col min="11528" max="11528" width="11.42578125" style="136" customWidth="1"/>
    <col min="11529" max="11529" width="1.28515625" style="136" customWidth="1"/>
    <col min="11530" max="11530" width="1" style="136" customWidth="1"/>
    <col min="11531" max="11531" width="8" style="136" customWidth="1"/>
    <col min="11532" max="11532" width="5.5703125" style="136" customWidth="1"/>
    <col min="11533" max="11533" width="1.28515625" style="136" customWidth="1"/>
    <col min="11534" max="11534" width="3.42578125" style="136" customWidth="1"/>
    <col min="11535" max="11535" width="1.140625" style="136" customWidth="1"/>
    <col min="11536" max="11536" width="7.140625" style="136" customWidth="1"/>
    <col min="11537" max="11537" width="17.28515625" style="136" customWidth="1"/>
    <col min="11538" max="11538" width="2" style="136" customWidth="1"/>
    <col min="11539" max="11539" width="5.42578125" style="136" customWidth="1"/>
    <col min="11540" max="11540" width="1.42578125" style="136" customWidth="1"/>
    <col min="11541" max="11541" width="5.7109375" style="136" customWidth="1"/>
    <col min="11542" max="11542" width="3.28515625" style="136" customWidth="1"/>
    <col min="11543" max="11776" width="6.85546875" style="136" customWidth="1"/>
    <col min="11777" max="11777" width="3.42578125" style="136" customWidth="1"/>
    <col min="11778" max="11778" width="9.42578125" style="136" customWidth="1"/>
    <col min="11779" max="11779" width="11.140625" style="136" customWidth="1"/>
    <col min="11780" max="11780" width="1.140625" style="136" customWidth="1"/>
    <col min="11781" max="11781" width="5.7109375" style="136" customWidth="1"/>
    <col min="11782" max="11782" width="1.140625" style="136" customWidth="1"/>
    <col min="11783" max="11783" width="2.28515625" style="136" customWidth="1"/>
    <col min="11784" max="11784" width="11.42578125" style="136" customWidth="1"/>
    <col min="11785" max="11785" width="1.28515625" style="136" customWidth="1"/>
    <col min="11786" max="11786" width="1" style="136" customWidth="1"/>
    <col min="11787" max="11787" width="8" style="136" customWidth="1"/>
    <col min="11788" max="11788" width="5.5703125" style="136" customWidth="1"/>
    <col min="11789" max="11789" width="1.28515625" style="136" customWidth="1"/>
    <col min="11790" max="11790" width="3.42578125" style="136" customWidth="1"/>
    <col min="11791" max="11791" width="1.140625" style="136" customWidth="1"/>
    <col min="11792" max="11792" width="7.140625" style="136" customWidth="1"/>
    <col min="11793" max="11793" width="17.28515625" style="136" customWidth="1"/>
    <col min="11794" max="11794" width="2" style="136" customWidth="1"/>
    <col min="11795" max="11795" width="5.42578125" style="136" customWidth="1"/>
    <col min="11796" max="11796" width="1.42578125" style="136" customWidth="1"/>
    <col min="11797" max="11797" width="5.7109375" style="136" customWidth="1"/>
    <col min="11798" max="11798" width="3.28515625" style="136" customWidth="1"/>
    <col min="11799" max="12032" width="6.85546875" style="136" customWidth="1"/>
    <col min="12033" max="12033" width="3.42578125" style="136" customWidth="1"/>
    <col min="12034" max="12034" width="9.42578125" style="136" customWidth="1"/>
    <col min="12035" max="12035" width="11.140625" style="136" customWidth="1"/>
    <col min="12036" max="12036" width="1.140625" style="136" customWidth="1"/>
    <col min="12037" max="12037" width="5.7109375" style="136" customWidth="1"/>
    <col min="12038" max="12038" width="1.140625" style="136" customWidth="1"/>
    <col min="12039" max="12039" width="2.28515625" style="136" customWidth="1"/>
    <col min="12040" max="12040" width="11.42578125" style="136" customWidth="1"/>
    <col min="12041" max="12041" width="1.28515625" style="136" customWidth="1"/>
    <col min="12042" max="12042" width="1" style="136" customWidth="1"/>
    <col min="12043" max="12043" width="8" style="136" customWidth="1"/>
    <col min="12044" max="12044" width="5.5703125" style="136" customWidth="1"/>
    <col min="12045" max="12045" width="1.28515625" style="136" customWidth="1"/>
    <col min="12046" max="12046" width="3.42578125" style="136" customWidth="1"/>
    <col min="12047" max="12047" width="1.140625" style="136" customWidth="1"/>
    <col min="12048" max="12048" width="7.140625" style="136" customWidth="1"/>
    <col min="12049" max="12049" width="17.28515625" style="136" customWidth="1"/>
    <col min="12050" max="12050" width="2" style="136" customWidth="1"/>
    <col min="12051" max="12051" width="5.42578125" style="136" customWidth="1"/>
    <col min="12052" max="12052" width="1.42578125" style="136" customWidth="1"/>
    <col min="12053" max="12053" width="5.7109375" style="136" customWidth="1"/>
    <col min="12054" max="12054" width="3.28515625" style="136" customWidth="1"/>
    <col min="12055" max="12288" width="6.85546875" style="136" customWidth="1"/>
    <col min="12289" max="12289" width="3.42578125" style="136" customWidth="1"/>
    <col min="12290" max="12290" width="9.42578125" style="136" customWidth="1"/>
    <col min="12291" max="12291" width="11.140625" style="136" customWidth="1"/>
    <col min="12292" max="12292" width="1.140625" style="136" customWidth="1"/>
    <col min="12293" max="12293" width="5.7109375" style="136" customWidth="1"/>
    <col min="12294" max="12294" width="1.140625" style="136" customWidth="1"/>
    <col min="12295" max="12295" width="2.28515625" style="136" customWidth="1"/>
    <col min="12296" max="12296" width="11.42578125" style="136" customWidth="1"/>
    <col min="12297" max="12297" width="1.28515625" style="136" customWidth="1"/>
    <col min="12298" max="12298" width="1" style="136" customWidth="1"/>
    <col min="12299" max="12299" width="8" style="136" customWidth="1"/>
    <col min="12300" max="12300" width="5.5703125" style="136" customWidth="1"/>
    <col min="12301" max="12301" width="1.28515625" style="136" customWidth="1"/>
    <col min="12302" max="12302" width="3.42578125" style="136" customWidth="1"/>
    <col min="12303" max="12303" width="1.140625" style="136" customWidth="1"/>
    <col min="12304" max="12304" width="7.140625" style="136" customWidth="1"/>
    <col min="12305" max="12305" width="17.28515625" style="136" customWidth="1"/>
    <col min="12306" max="12306" width="2" style="136" customWidth="1"/>
    <col min="12307" max="12307" width="5.42578125" style="136" customWidth="1"/>
    <col min="12308" max="12308" width="1.42578125" style="136" customWidth="1"/>
    <col min="12309" max="12309" width="5.7109375" style="136" customWidth="1"/>
    <col min="12310" max="12310" width="3.28515625" style="136" customWidth="1"/>
    <col min="12311" max="12544" width="6.85546875" style="136" customWidth="1"/>
    <col min="12545" max="12545" width="3.42578125" style="136" customWidth="1"/>
    <col min="12546" max="12546" width="9.42578125" style="136" customWidth="1"/>
    <col min="12547" max="12547" width="11.140625" style="136" customWidth="1"/>
    <col min="12548" max="12548" width="1.140625" style="136" customWidth="1"/>
    <col min="12549" max="12549" width="5.7109375" style="136" customWidth="1"/>
    <col min="12550" max="12550" width="1.140625" style="136" customWidth="1"/>
    <col min="12551" max="12551" width="2.28515625" style="136" customWidth="1"/>
    <col min="12552" max="12552" width="11.42578125" style="136" customWidth="1"/>
    <col min="12553" max="12553" width="1.28515625" style="136" customWidth="1"/>
    <col min="12554" max="12554" width="1" style="136" customWidth="1"/>
    <col min="12555" max="12555" width="8" style="136" customWidth="1"/>
    <col min="12556" max="12556" width="5.5703125" style="136" customWidth="1"/>
    <col min="12557" max="12557" width="1.28515625" style="136" customWidth="1"/>
    <col min="12558" max="12558" width="3.42578125" style="136" customWidth="1"/>
    <col min="12559" max="12559" width="1.140625" style="136" customWidth="1"/>
    <col min="12560" max="12560" width="7.140625" style="136" customWidth="1"/>
    <col min="12561" max="12561" width="17.28515625" style="136" customWidth="1"/>
    <col min="12562" max="12562" width="2" style="136" customWidth="1"/>
    <col min="12563" max="12563" width="5.42578125" style="136" customWidth="1"/>
    <col min="12564" max="12564" width="1.42578125" style="136" customWidth="1"/>
    <col min="12565" max="12565" width="5.7109375" style="136" customWidth="1"/>
    <col min="12566" max="12566" width="3.28515625" style="136" customWidth="1"/>
    <col min="12567" max="12800" width="6.85546875" style="136" customWidth="1"/>
    <col min="12801" max="12801" width="3.42578125" style="136" customWidth="1"/>
    <col min="12802" max="12802" width="9.42578125" style="136" customWidth="1"/>
    <col min="12803" max="12803" width="11.140625" style="136" customWidth="1"/>
    <col min="12804" max="12804" width="1.140625" style="136" customWidth="1"/>
    <col min="12805" max="12805" width="5.7109375" style="136" customWidth="1"/>
    <col min="12806" max="12806" width="1.140625" style="136" customWidth="1"/>
    <col min="12807" max="12807" width="2.28515625" style="136" customWidth="1"/>
    <col min="12808" max="12808" width="11.42578125" style="136" customWidth="1"/>
    <col min="12809" max="12809" width="1.28515625" style="136" customWidth="1"/>
    <col min="12810" max="12810" width="1" style="136" customWidth="1"/>
    <col min="12811" max="12811" width="8" style="136" customWidth="1"/>
    <col min="12812" max="12812" width="5.5703125" style="136" customWidth="1"/>
    <col min="12813" max="12813" width="1.28515625" style="136" customWidth="1"/>
    <col min="12814" max="12814" width="3.42578125" style="136" customWidth="1"/>
    <col min="12815" max="12815" width="1.140625" style="136" customWidth="1"/>
    <col min="12816" max="12816" width="7.140625" style="136" customWidth="1"/>
    <col min="12817" max="12817" width="17.28515625" style="136" customWidth="1"/>
    <col min="12818" max="12818" width="2" style="136" customWidth="1"/>
    <col min="12819" max="12819" width="5.42578125" style="136" customWidth="1"/>
    <col min="12820" max="12820" width="1.42578125" style="136" customWidth="1"/>
    <col min="12821" max="12821" width="5.7109375" style="136" customWidth="1"/>
    <col min="12822" max="12822" width="3.28515625" style="136" customWidth="1"/>
    <col min="12823" max="13056" width="6.85546875" style="136" customWidth="1"/>
    <col min="13057" max="13057" width="3.42578125" style="136" customWidth="1"/>
    <col min="13058" max="13058" width="9.42578125" style="136" customWidth="1"/>
    <col min="13059" max="13059" width="11.140625" style="136" customWidth="1"/>
    <col min="13060" max="13060" width="1.140625" style="136" customWidth="1"/>
    <col min="13061" max="13061" width="5.7109375" style="136" customWidth="1"/>
    <col min="13062" max="13062" width="1.140625" style="136" customWidth="1"/>
    <col min="13063" max="13063" width="2.28515625" style="136" customWidth="1"/>
    <col min="13064" max="13064" width="11.42578125" style="136" customWidth="1"/>
    <col min="13065" max="13065" width="1.28515625" style="136" customWidth="1"/>
    <col min="13066" max="13066" width="1" style="136" customWidth="1"/>
    <col min="13067" max="13067" width="8" style="136" customWidth="1"/>
    <col min="13068" max="13068" width="5.5703125" style="136" customWidth="1"/>
    <col min="13069" max="13069" width="1.28515625" style="136" customWidth="1"/>
    <col min="13070" max="13070" width="3.42578125" style="136" customWidth="1"/>
    <col min="13071" max="13071" width="1.140625" style="136" customWidth="1"/>
    <col min="13072" max="13072" width="7.140625" style="136" customWidth="1"/>
    <col min="13073" max="13073" width="17.28515625" style="136" customWidth="1"/>
    <col min="13074" max="13074" width="2" style="136" customWidth="1"/>
    <col min="13075" max="13075" width="5.42578125" style="136" customWidth="1"/>
    <col min="13076" max="13076" width="1.42578125" style="136" customWidth="1"/>
    <col min="13077" max="13077" width="5.7109375" style="136" customWidth="1"/>
    <col min="13078" max="13078" width="3.28515625" style="136" customWidth="1"/>
    <col min="13079" max="13312" width="6.85546875" style="136" customWidth="1"/>
    <col min="13313" max="13313" width="3.42578125" style="136" customWidth="1"/>
    <col min="13314" max="13314" width="9.42578125" style="136" customWidth="1"/>
    <col min="13315" max="13315" width="11.140625" style="136" customWidth="1"/>
    <col min="13316" max="13316" width="1.140625" style="136" customWidth="1"/>
    <col min="13317" max="13317" width="5.7109375" style="136" customWidth="1"/>
    <col min="13318" max="13318" width="1.140625" style="136" customWidth="1"/>
    <col min="13319" max="13319" width="2.28515625" style="136" customWidth="1"/>
    <col min="13320" max="13320" width="11.42578125" style="136" customWidth="1"/>
    <col min="13321" max="13321" width="1.28515625" style="136" customWidth="1"/>
    <col min="13322" max="13322" width="1" style="136" customWidth="1"/>
    <col min="13323" max="13323" width="8" style="136" customWidth="1"/>
    <col min="13324" max="13324" width="5.5703125" style="136" customWidth="1"/>
    <col min="13325" max="13325" width="1.28515625" style="136" customWidth="1"/>
    <col min="13326" max="13326" width="3.42578125" style="136" customWidth="1"/>
    <col min="13327" max="13327" width="1.140625" style="136" customWidth="1"/>
    <col min="13328" max="13328" width="7.140625" style="136" customWidth="1"/>
    <col min="13329" max="13329" width="17.28515625" style="136" customWidth="1"/>
    <col min="13330" max="13330" width="2" style="136" customWidth="1"/>
    <col min="13331" max="13331" width="5.42578125" style="136" customWidth="1"/>
    <col min="13332" max="13332" width="1.42578125" style="136" customWidth="1"/>
    <col min="13333" max="13333" width="5.7109375" style="136" customWidth="1"/>
    <col min="13334" max="13334" width="3.28515625" style="136" customWidth="1"/>
    <col min="13335" max="13568" width="6.85546875" style="136" customWidth="1"/>
    <col min="13569" max="13569" width="3.42578125" style="136" customWidth="1"/>
    <col min="13570" max="13570" width="9.42578125" style="136" customWidth="1"/>
    <col min="13571" max="13571" width="11.140625" style="136" customWidth="1"/>
    <col min="13572" max="13572" width="1.140625" style="136" customWidth="1"/>
    <col min="13573" max="13573" width="5.7109375" style="136" customWidth="1"/>
    <col min="13574" max="13574" width="1.140625" style="136" customWidth="1"/>
    <col min="13575" max="13575" width="2.28515625" style="136" customWidth="1"/>
    <col min="13576" max="13576" width="11.42578125" style="136" customWidth="1"/>
    <col min="13577" max="13577" width="1.28515625" style="136" customWidth="1"/>
    <col min="13578" max="13578" width="1" style="136" customWidth="1"/>
    <col min="13579" max="13579" width="8" style="136" customWidth="1"/>
    <col min="13580" max="13580" width="5.5703125" style="136" customWidth="1"/>
    <col min="13581" max="13581" width="1.28515625" style="136" customWidth="1"/>
    <col min="13582" max="13582" width="3.42578125" style="136" customWidth="1"/>
    <col min="13583" max="13583" width="1.140625" style="136" customWidth="1"/>
    <col min="13584" max="13584" width="7.140625" style="136" customWidth="1"/>
    <col min="13585" max="13585" width="17.28515625" style="136" customWidth="1"/>
    <col min="13586" max="13586" width="2" style="136" customWidth="1"/>
    <col min="13587" max="13587" width="5.42578125" style="136" customWidth="1"/>
    <col min="13588" max="13588" width="1.42578125" style="136" customWidth="1"/>
    <col min="13589" max="13589" width="5.7109375" style="136" customWidth="1"/>
    <col min="13590" max="13590" width="3.28515625" style="136" customWidth="1"/>
    <col min="13591" max="13824" width="6.85546875" style="136" customWidth="1"/>
    <col min="13825" max="13825" width="3.42578125" style="136" customWidth="1"/>
    <col min="13826" max="13826" width="9.42578125" style="136" customWidth="1"/>
    <col min="13827" max="13827" width="11.140625" style="136" customWidth="1"/>
    <col min="13828" max="13828" width="1.140625" style="136" customWidth="1"/>
    <col min="13829" max="13829" width="5.7109375" style="136" customWidth="1"/>
    <col min="13830" max="13830" width="1.140625" style="136" customWidth="1"/>
    <col min="13831" max="13831" width="2.28515625" style="136" customWidth="1"/>
    <col min="13832" max="13832" width="11.42578125" style="136" customWidth="1"/>
    <col min="13833" max="13833" width="1.28515625" style="136" customWidth="1"/>
    <col min="13834" max="13834" width="1" style="136" customWidth="1"/>
    <col min="13835" max="13835" width="8" style="136" customWidth="1"/>
    <col min="13836" max="13836" width="5.5703125" style="136" customWidth="1"/>
    <col min="13837" max="13837" width="1.28515625" style="136" customWidth="1"/>
    <col min="13838" max="13838" width="3.42578125" style="136" customWidth="1"/>
    <col min="13839" max="13839" width="1.140625" style="136" customWidth="1"/>
    <col min="13840" max="13840" width="7.140625" style="136" customWidth="1"/>
    <col min="13841" max="13841" width="17.28515625" style="136" customWidth="1"/>
    <col min="13842" max="13842" width="2" style="136" customWidth="1"/>
    <col min="13843" max="13843" width="5.42578125" style="136" customWidth="1"/>
    <col min="13844" max="13844" width="1.42578125" style="136" customWidth="1"/>
    <col min="13845" max="13845" width="5.7109375" style="136" customWidth="1"/>
    <col min="13846" max="13846" width="3.28515625" style="136" customWidth="1"/>
    <col min="13847" max="14080" width="6.85546875" style="136" customWidth="1"/>
    <col min="14081" max="14081" width="3.42578125" style="136" customWidth="1"/>
    <col min="14082" max="14082" width="9.42578125" style="136" customWidth="1"/>
    <col min="14083" max="14083" width="11.140625" style="136" customWidth="1"/>
    <col min="14084" max="14084" width="1.140625" style="136" customWidth="1"/>
    <col min="14085" max="14085" width="5.7109375" style="136" customWidth="1"/>
    <col min="14086" max="14086" width="1.140625" style="136" customWidth="1"/>
    <col min="14087" max="14087" width="2.28515625" style="136" customWidth="1"/>
    <col min="14088" max="14088" width="11.42578125" style="136" customWidth="1"/>
    <col min="14089" max="14089" width="1.28515625" style="136" customWidth="1"/>
    <col min="14090" max="14090" width="1" style="136" customWidth="1"/>
    <col min="14091" max="14091" width="8" style="136" customWidth="1"/>
    <col min="14092" max="14092" width="5.5703125" style="136" customWidth="1"/>
    <col min="14093" max="14093" width="1.28515625" style="136" customWidth="1"/>
    <col min="14094" max="14094" width="3.42578125" style="136" customWidth="1"/>
    <col min="14095" max="14095" width="1.140625" style="136" customWidth="1"/>
    <col min="14096" max="14096" width="7.140625" style="136" customWidth="1"/>
    <col min="14097" max="14097" width="17.28515625" style="136" customWidth="1"/>
    <col min="14098" max="14098" width="2" style="136" customWidth="1"/>
    <col min="14099" max="14099" width="5.42578125" style="136" customWidth="1"/>
    <col min="14100" max="14100" width="1.42578125" style="136" customWidth="1"/>
    <col min="14101" max="14101" width="5.7109375" style="136" customWidth="1"/>
    <col min="14102" max="14102" width="3.28515625" style="136" customWidth="1"/>
    <col min="14103" max="14336" width="6.85546875" style="136" customWidth="1"/>
    <col min="14337" max="14337" width="3.42578125" style="136" customWidth="1"/>
    <col min="14338" max="14338" width="9.42578125" style="136" customWidth="1"/>
    <col min="14339" max="14339" width="11.140625" style="136" customWidth="1"/>
    <col min="14340" max="14340" width="1.140625" style="136" customWidth="1"/>
    <col min="14341" max="14341" width="5.7109375" style="136" customWidth="1"/>
    <col min="14342" max="14342" width="1.140625" style="136" customWidth="1"/>
    <col min="14343" max="14343" width="2.28515625" style="136" customWidth="1"/>
    <col min="14344" max="14344" width="11.42578125" style="136" customWidth="1"/>
    <col min="14345" max="14345" width="1.28515625" style="136" customWidth="1"/>
    <col min="14346" max="14346" width="1" style="136" customWidth="1"/>
    <col min="14347" max="14347" width="8" style="136" customWidth="1"/>
    <col min="14348" max="14348" width="5.5703125" style="136" customWidth="1"/>
    <col min="14349" max="14349" width="1.28515625" style="136" customWidth="1"/>
    <col min="14350" max="14350" width="3.42578125" style="136" customWidth="1"/>
    <col min="14351" max="14351" width="1.140625" style="136" customWidth="1"/>
    <col min="14352" max="14352" width="7.140625" style="136" customWidth="1"/>
    <col min="14353" max="14353" width="17.28515625" style="136" customWidth="1"/>
    <col min="14354" max="14354" width="2" style="136" customWidth="1"/>
    <col min="14355" max="14355" width="5.42578125" style="136" customWidth="1"/>
    <col min="14356" max="14356" width="1.42578125" style="136" customWidth="1"/>
    <col min="14357" max="14357" width="5.7109375" style="136" customWidth="1"/>
    <col min="14358" max="14358" width="3.28515625" style="136" customWidth="1"/>
    <col min="14359" max="14592" width="6.85546875" style="136" customWidth="1"/>
    <col min="14593" max="14593" width="3.42578125" style="136" customWidth="1"/>
    <col min="14594" max="14594" width="9.42578125" style="136" customWidth="1"/>
    <col min="14595" max="14595" width="11.140625" style="136" customWidth="1"/>
    <col min="14596" max="14596" width="1.140625" style="136" customWidth="1"/>
    <col min="14597" max="14597" width="5.7109375" style="136" customWidth="1"/>
    <col min="14598" max="14598" width="1.140625" style="136" customWidth="1"/>
    <col min="14599" max="14599" width="2.28515625" style="136" customWidth="1"/>
    <col min="14600" max="14600" width="11.42578125" style="136" customWidth="1"/>
    <col min="14601" max="14601" width="1.28515625" style="136" customWidth="1"/>
    <col min="14602" max="14602" width="1" style="136" customWidth="1"/>
    <col min="14603" max="14603" width="8" style="136" customWidth="1"/>
    <col min="14604" max="14604" width="5.5703125" style="136" customWidth="1"/>
    <col min="14605" max="14605" width="1.28515625" style="136" customWidth="1"/>
    <col min="14606" max="14606" width="3.42578125" style="136" customWidth="1"/>
    <col min="14607" max="14607" width="1.140625" style="136" customWidth="1"/>
    <col min="14608" max="14608" width="7.140625" style="136" customWidth="1"/>
    <col min="14609" max="14609" width="17.28515625" style="136" customWidth="1"/>
    <col min="14610" max="14610" width="2" style="136" customWidth="1"/>
    <col min="14611" max="14611" width="5.42578125" style="136" customWidth="1"/>
    <col min="14612" max="14612" width="1.42578125" style="136" customWidth="1"/>
    <col min="14613" max="14613" width="5.7109375" style="136" customWidth="1"/>
    <col min="14614" max="14614" width="3.28515625" style="136" customWidth="1"/>
    <col min="14615" max="14848" width="6.85546875" style="136" customWidth="1"/>
    <col min="14849" max="14849" width="3.42578125" style="136" customWidth="1"/>
    <col min="14850" max="14850" width="9.42578125" style="136" customWidth="1"/>
    <col min="14851" max="14851" width="11.140625" style="136" customWidth="1"/>
    <col min="14852" max="14852" width="1.140625" style="136" customWidth="1"/>
    <col min="14853" max="14853" width="5.7109375" style="136" customWidth="1"/>
    <col min="14854" max="14854" width="1.140625" style="136" customWidth="1"/>
    <col min="14855" max="14855" width="2.28515625" style="136" customWidth="1"/>
    <col min="14856" max="14856" width="11.42578125" style="136" customWidth="1"/>
    <col min="14857" max="14857" width="1.28515625" style="136" customWidth="1"/>
    <col min="14858" max="14858" width="1" style="136" customWidth="1"/>
    <col min="14859" max="14859" width="8" style="136" customWidth="1"/>
    <col min="14860" max="14860" width="5.5703125" style="136" customWidth="1"/>
    <col min="14861" max="14861" width="1.28515625" style="136" customWidth="1"/>
    <col min="14862" max="14862" width="3.42578125" style="136" customWidth="1"/>
    <col min="14863" max="14863" width="1.140625" style="136" customWidth="1"/>
    <col min="14864" max="14864" width="7.140625" style="136" customWidth="1"/>
    <col min="14865" max="14865" width="17.28515625" style="136" customWidth="1"/>
    <col min="14866" max="14866" width="2" style="136" customWidth="1"/>
    <col min="14867" max="14867" width="5.42578125" style="136" customWidth="1"/>
    <col min="14868" max="14868" width="1.42578125" style="136" customWidth="1"/>
    <col min="14869" max="14869" width="5.7109375" style="136" customWidth="1"/>
    <col min="14870" max="14870" width="3.28515625" style="136" customWidth="1"/>
    <col min="14871" max="15104" width="6.85546875" style="136" customWidth="1"/>
    <col min="15105" max="15105" width="3.42578125" style="136" customWidth="1"/>
    <col min="15106" max="15106" width="9.42578125" style="136" customWidth="1"/>
    <col min="15107" max="15107" width="11.140625" style="136" customWidth="1"/>
    <col min="15108" max="15108" width="1.140625" style="136" customWidth="1"/>
    <col min="15109" max="15109" width="5.7109375" style="136" customWidth="1"/>
    <col min="15110" max="15110" width="1.140625" style="136" customWidth="1"/>
    <col min="15111" max="15111" width="2.28515625" style="136" customWidth="1"/>
    <col min="15112" max="15112" width="11.42578125" style="136" customWidth="1"/>
    <col min="15113" max="15113" width="1.28515625" style="136" customWidth="1"/>
    <col min="15114" max="15114" width="1" style="136" customWidth="1"/>
    <col min="15115" max="15115" width="8" style="136" customWidth="1"/>
    <col min="15116" max="15116" width="5.5703125" style="136" customWidth="1"/>
    <col min="15117" max="15117" width="1.28515625" style="136" customWidth="1"/>
    <col min="15118" max="15118" width="3.42578125" style="136" customWidth="1"/>
    <col min="15119" max="15119" width="1.140625" style="136" customWidth="1"/>
    <col min="15120" max="15120" width="7.140625" style="136" customWidth="1"/>
    <col min="15121" max="15121" width="17.28515625" style="136" customWidth="1"/>
    <col min="15122" max="15122" width="2" style="136" customWidth="1"/>
    <col min="15123" max="15123" width="5.42578125" style="136" customWidth="1"/>
    <col min="15124" max="15124" width="1.42578125" style="136" customWidth="1"/>
    <col min="15125" max="15125" width="5.7109375" style="136" customWidth="1"/>
    <col min="15126" max="15126" width="3.28515625" style="136" customWidth="1"/>
    <col min="15127" max="15360" width="6.85546875" style="136" customWidth="1"/>
    <col min="15361" max="15361" width="3.42578125" style="136" customWidth="1"/>
    <col min="15362" max="15362" width="9.42578125" style="136" customWidth="1"/>
    <col min="15363" max="15363" width="11.140625" style="136" customWidth="1"/>
    <col min="15364" max="15364" width="1.140625" style="136" customWidth="1"/>
    <col min="15365" max="15365" width="5.7109375" style="136" customWidth="1"/>
    <col min="15366" max="15366" width="1.140625" style="136" customWidth="1"/>
    <col min="15367" max="15367" width="2.28515625" style="136" customWidth="1"/>
    <col min="15368" max="15368" width="11.42578125" style="136" customWidth="1"/>
    <col min="15369" max="15369" width="1.28515625" style="136" customWidth="1"/>
    <col min="15370" max="15370" width="1" style="136" customWidth="1"/>
    <col min="15371" max="15371" width="8" style="136" customWidth="1"/>
    <col min="15372" max="15372" width="5.5703125" style="136" customWidth="1"/>
    <col min="15373" max="15373" width="1.28515625" style="136" customWidth="1"/>
    <col min="15374" max="15374" width="3.42578125" style="136" customWidth="1"/>
    <col min="15375" max="15375" width="1.140625" style="136" customWidth="1"/>
    <col min="15376" max="15376" width="7.140625" style="136" customWidth="1"/>
    <col min="15377" max="15377" width="17.28515625" style="136" customWidth="1"/>
    <col min="15378" max="15378" width="2" style="136" customWidth="1"/>
    <col min="15379" max="15379" width="5.42578125" style="136" customWidth="1"/>
    <col min="15380" max="15380" width="1.42578125" style="136" customWidth="1"/>
    <col min="15381" max="15381" width="5.7109375" style="136" customWidth="1"/>
    <col min="15382" max="15382" width="3.28515625" style="136" customWidth="1"/>
    <col min="15383" max="15616" width="6.85546875" style="136" customWidth="1"/>
    <col min="15617" max="15617" width="3.42578125" style="136" customWidth="1"/>
    <col min="15618" max="15618" width="9.42578125" style="136" customWidth="1"/>
    <col min="15619" max="15619" width="11.140625" style="136" customWidth="1"/>
    <col min="15620" max="15620" width="1.140625" style="136" customWidth="1"/>
    <col min="15621" max="15621" width="5.7109375" style="136" customWidth="1"/>
    <col min="15622" max="15622" width="1.140625" style="136" customWidth="1"/>
    <col min="15623" max="15623" width="2.28515625" style="136" customWidth="1"/>
    <col min="15624" max="15624" width="11.42578125" style="136" customWidth="1"/>
    <col min="15625" max="15625" width="1.28515625" style="136" customWidth="1"/>
    <col min="15626" max="15626" width="1" style="136" customWidth="1"/>
    <col min="15627" max="15627" width="8" style="136" customWidth="1"/>
    <col min="15628" max="15628" width="5.5703125" style="136" customWidth="1"/>
    <col min="15629" max="15629" width="1.28515625" style="136" customWidth="1"/>
    <col min="15630" max="15630" width="3.42578125" style="136" customWidth="1"/>
    <col min="15631" max="15631" width="1.140625" style="136" customWidth="1"/>
    <col min="15632" max="15632" width="7.140625" style="136" customWidth="1"/>
    <col min="15633" max="15633" width="17.28515625" style="136" customWidth="1"/>
    <col min="15634" max="15634" width="2" style="136" customWidth="1"/>
    <col min="15635" max="15635" width="5.42578125" style="136" customWidth="1"/>
    <col min="15636" max="15636" width="1.42578125" style="136" customWidth="1"/>
    <col min="15637" max="15637" width="5.7109375" style="136" customWidth="1"/>
    <col min="15638" max="15638" width="3.28515625" style="136" customWidth="1"/>
    <col min="15639" max="15872" width="6.85546875" style="136" customWidth="1"/>
    <col min="15873" max="15873" width="3.42578125" style="136" customWidth="1"/>
    <col min="15874" max="15874" width="9.42578125" style="136" customWidth="1"/>
    <col min="15875" max="15875" width="11.140625" style="136" customWidth="1"/>
    <col min="15876" max="15876" width="1.140625" style="136" customWidth="1"/>
    <col min="15877" max="15877" width="5.7109375" style="136" customWidth="1"/>
    <col min="15878" max="15878" width="1.140625" style="136" customWidth="1"/>
    <col min="15879" max="15879" width="2.28515625" style="136" customWidth="1"/>
    <col min="15880" max="15880" width="11.42578125" style="136" customWidth="1"/>
    <col min="15881" max="15881" width="1.28515625" style="136" customWidth="1"/>
    <col min="15882" max="15882" width="1" style="136" customWidth="1"/>
    <col min="15883" max="15883" width="8" style="136" customWidth="1"/>
    <col min="15884" max="15884" width="5.5703125" style="136" customWidth="1"/>
    <col min="15885" max="15885" width="1.28515625" style="136" customWidth="1"/>
    <col min="15886" max="15886" width="3.42578125" style="136" customWidth="1"/>
    <col min="15887" max="15887" width="1.140625" style="136" customWidth="1"/>
    <col min="15888" max="15888" width="7.140625" style="136" customWidth="1"/>
    <col min="15889" max="15889" width="17.28515625" style="136" customWidth="1"/>
    <col min="15890" max="15890" width="2" style="136" customWidth="1"/>
    <col min="15891" max="15891" width="5.42578125" style="136" customWidth="1"/>
    <col min="15892" max="15892" width="1.42578125" style="136" customWidth="1"/>
    <col min="15893" max="15893" width="5.7109375" style="136" customWidth="1"/>
    <col min="15894" max="15894" width="3.28515625" style="136" customWidth="1"/>
    <col min="15895" max="16128" width="6.85546875" style="136" customWidth="1"/>
    <col min="16129" max="16129" width="3.42578125" style="136" customWidth="1"/>
    <col min="16130" max="16130" width="9.42578125" style="136" customWidth="1"/>
    <col min="16131" max="16131" width="11.140625" style="136" customWidth="1"/>
    <col min="16132" max="16132" width="1.140625" style="136" customWidth="1"/>
    <col min="16133" max="16133" width="5.7109375" style="136" customWidth="1"/>
    <col min="16134" max="16134" width="1.140625" style="136" customWidth="1"/>
    <col min="16135" max="16135" width="2.28515625" style="136" customWidth="1"/>
    <col min="16136" max="16136" width="11.42578125" style="136" customWidth="1"/>
    <col min="16137" max="16137" width="1.28515625" style="136" customWidth="1"/>
    <col min="16138" max="16138" width="1" style="136" customWidth="1"/>
    <col min="16139" max="16139" width="8" style="136" customWidth="1"/>
    <col min="16140" max="16140" width="5.5703125" style="136" customWidth="1"/>
    <col min="16141" max="16141" width="1.28515625" style="136" customWidth="1"/>
    <col min="16142" max="16142" width="3.42578125" style="136" customWidth="1"/>
    <col min="16143" max="16143" width="1.140625" style="136" customWidth="1"/>
    <col min="16144" max="16144" width="7.140625" style="136" customWidth="1"/>
    <col min="16145" max="16145" width="17.28515625" style="136" customWidth="1"/>
    <col min="16146" max="16146" width="2" style="136" customWidth="1"/>
    <col min="16147" max="16147" width="5.42578125" style="136" customWidth="1"/>
    <col min="16148" max="16148" width="1.42578125" style="136" customWidth="1"/>
    <col min="16149" max="16149" width="5.7109375" style="136" customWidth="1"/>
    <col min="16150" max="16150" width="3.28515625" style="136" customWidth="1"/>
    <col min="16151" max="16384" width="6.85546875" style="136" customWidth="1"/>
  </cols>
  <sheetData>
    <row r="1" spans="2:21" ht="6" customHeight="1"/>
    <row r="2" spans="2:21" ht="20.25" customHeight="1">
      <c r="B2" s="137" t="s">
        <v>2508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2:21" ht="6" customHeight="1"/>
    <row r="4" spans="2:21" ht="18.75" customHeight="1">
      <c r="B4" s="138" t="s">
        <v>2509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</row>
    <row r="5" spans="2:21" ht="27" customHeight="1"/>
    <row r="6" spans="2:21" ht="18" customHeight="1"/>
    <row r="7" spans="2:21">
      <c r="H7" s="216" t="s">
        <v>2510</v>
      </c>
      <c r="I7" s="216"/>
      <c r="K7" s="217" t="s">
        <v>2511</v>
      </c>
      <c r="L7" s="217"/>
      <c r="N7" s="217" t="s">
        <v>2512</v>
      </c>
      <c r="O7" s="217"/>
      <c r="P7" s="217"/>
    </row>
    <row r="8" spans="2:21" ht="13.5" customHeight="1">
      <c r="H8" s="223" t="s">
        <v>2513</v>
      </c>
      <c r="I8" s="223"/>
      <c r="K8" s="218">
        <v>1026472.58</v>
      </c>
      <c r="L8" s="218"/>
      <c r="N8" s="224">
        <v>200</v>
      </c>
      <c r="O8" s="224"/>
      <c r="P8" s="224"/>
    </row>
    <row r="9" spans="2:21" ht="13.5" customHeight="1">
      <c r="H9" s="223" t="s">
        <v>2514</v>
      </c>
      <c r="I9" s="223"/>
      <c r="K9" s="218">
        <v>364699.85</v>
      </c>
      <c r="L9" s="218"/>
      <c r="N9" s="224">
        <v>75</v>
      </c>
      <c r="O9" s="224"/>
      <c r="P9" s="224"/>
    </row>
    <row r="10" spans="2:21" ht="13.5" customHeight="1">
      <c r="H10" s="223" t="s">
        <v>2515</v>
      </c>
      <c r="I10" s="223"/>
      <c r="K10" s="218">
        <v>35651.910000000003</v>
      </c>
      <c r="L10" s="218"/>
      <c r="N10" s="224">
        <v>12</v>
      </c>
      <c r="O10" s="224"/>
      <c r="P10" s="224"/>
    </row>
    <row r="11" spans="2:21" ht="13.5" customHeight="1">
      <c r="H11" s="223" t="s">
        <v>2516</v>
      </c>
      <c r="I11" s="223"/>
      <c r="K11" s="218">
        <v>9734.52</v>
      </c>
      <c r="L11" s="218"/>
      <c r="N11" s="224">
        <v>4</v>
      </c>
      <c r="O11" s="224"/>
      <c r="P11" s="224"/>
    </row>
    <row r="12" spans="2:21" ht="13.5" customHeight="1">
      <c r="H12" s="223" t="s">
        <v>2517</v>
      </c>
      <c r="I12" s="223"/>
      <c r="K12" s="218">
        <v>670097.43999999994</v>
      </c>
      <c r="L12" s="218"/>
      <c r="N12" s="224">
        <v>42</v>
      </c>
      <c r="O12" s="224"/>
      <c r="P12" s="224"/>
    </row>
    <row r="13" spans="2:21" ht="12" customHeight="1"/>
    <row r="14" spans="2:21">
      <c r="H14" s="221" t="s">
        <v>105</v>
      </c>
      <c r="I14" s="221"/>
      <c r="K14" s="218">
        <v>2106656.2999999998</v>
      </c>
      <c r="L14" s="218"/>
      <c r="N14" s="224">
        <v>306</v>
      </c>
      <c r="O14" s="224"/>
      <c r="P14" s="224"/>
    </row>
    <row r="15" spans="2:21" ht="6" customHeight="1"/>
    <row r="16" spans="2:21" ht="409.6" customHeight="1"/>
    <row r="17" spans="1:22" ht="18" customHeight="1"/>
    <row r="18" spans="1:22" ht="15" customHeight="1">
      <c r="A18" s="146" t="s">
        <v>1167</v>
      </c>
      <c r="B18" s="146"/>
      <c r="C18" s="146"/>
      <c r="D18" s="146"/>
      <c r="E18" s="146"/>
      <c r="F18" s="146"/>
      <c r="G18" s="146"/>
      <c r="H18" s="146"/>
      <c r="L18" s="147" t="s">
        <v>2518</v>
      </c>
      <c r="M18" s="147"/>
      <c r="N18" s="147"/>
      <c r="O18" s="147"/>
      <c r="P18" s="147"/>
      <c r="Q18" s="147"/>
      <c r="R18" s="147"/>
      <c r="S18" s="147"/>
      <c r="T18" s="147"/>
      <c r="U18" s="147"/>
      <c r="V18" s="147"/>
    </row>
  </sheetData>
  <mergeCells count="25">
    <mergeCell ref="H14:I14"/>
    <mergeCell ref="K14:L14"/>
    <mergeCell ref="N14:P14"/>
    <mergeCell ref="A18:H18"/>
    <mergeCell ref="L18:V18"/>
    <mergeCell ref="H11:I11"/>
    <mergeCell ref="K11:L11"/>
    <mergeCell ref="N11:P11"/>
    <mergeCell ref="H12:I12"/>
    <mergeCell ref="K12:L12"/>
    <mergeCell ref="N12:P12"/>
    <mergeCell ref="H9:I9"/>
    <mergeCell ref="K9:L9"/>
    <mergeCell ref="N9:P9"/>
    <mergeCell ref="H10:I10"/>
    <mergeCell ref="K10:L10"/>
    <mergeCell ref="N10:P10"/>
    <mergeCell ref="B2:U2"/>
    <mergeCell ref="B4:U4"/>
    <mergeCell ref="H7:I7"/>
    <mergeCell ref="K7:L7"/>
    <mergeCell ref="N7:P7"/>
    <mergeCell ref="H8:I8"/>
    <mergeCell ref="K8:L8"/>
    <mergeCell ref="N8:P8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0. Payroll</vt:lpstr>
      <vt:lpstr>1. ACH</vt:lpstr>
      <vt:lpstr>2. Vendor Pmt</vt:lpstr>
      <vt:lpstr>3. Disbursement Rpt</vt:lpstr>
      <vt:lpstr>4. Pmt over 2k</vt:lpstr>
      <vt:lpstr>5. Pcard rpt</vt:lpstr>
      <vt:lpstr>6. Gas</vt:lpstr>
      <vt:lpstr>7. Check Reg</vt:lpstr>
      <vt:lpstr>8. AP Voids</vt:lpstr>
      <vt:lpstr>9. Fund Sum</vt:lpstr>
      <vt:lpstr>'0. Payroll'!Print_Area</vt:lpstr>
      <vt:lpstr>'1. ACH'!Print_Area</vt:lpstr>
      <vt:lpstr>'3. Disbursement Rpt'!Print_Area</vt:lpstr>
      <vt:lpstr>'6. 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 Platero</dc:creator>
  <cp:lastModifiedBy>Rubi Platero</cp:lastModifiedBy>
  <dcterms:created xsi:type="dcterms:W3CDTF">2021-10-11T18:08:47Z</dcterms:created>
  <dcterms:modified xsi:type="dcterms:W3CDTF">2021-11-08T17:01:53Z</dcterms:modified>
</cp:coreProperties>
</file>